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436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fn.SUMIFS" hidden="1">#NAME?</definedName>
    <definedName name="_xlnm.Print_Area" localSheetId="0">'bilanca'!$A$1:$J$30</definedName>
    <definedName name="_xlnm.Print_Area" localSheetId="4">'posebni dio'!$A$1:$E$288</definedName>
    <definedName name="_xlnm.Print_Area" localSheetId="1">'prihodi'!$A$1:$J$54</definedName>
    <definedName name="_xlnm.Print_Area" localSheetId="3">'račun financiranja'!$A$1:$J$25</definedName>
    <definedName name="_xlnm.Print_Area" localSheetId="2">'rashodi-opći dio'!$A$1:$J$101</definedName>
    <definedName name="_xlnm.Print_Titles" localSheetId="4">'posebni dio'!$5:$6</definedName>
    <definedName name="_xlnm.Print_Titles" localSheetId="1">'prihodi'!$3:$3</definedName>
    <definedName name="_xlnm.Print_Titles" localSheetId="3">'račun financiranja'!$5:$5</definedName>
    <definedName name="_xlnm.Print_Titles" localSheetId="2">'rashodi-opći dio'!$2:$3</definedName>
  </definedNames>
  <calcPr fullCalcOnLoad="1"/>
</workbook>
</file>

<file path=xl/sharedStrings.xml><?xml version="1.0" encoding="utf-8"?>
<sst xmlns="http://schemas.openxmlformats.org/spreadsheetml/2006/main" count="529" uniqueCount="276">
  <si>
    <t>Dodatna ulaganja na građevinskim objektima</t>
  </si>
  <si>
    <t>Uređaji, strojevi i oprema za ostale namjene</t>
  </si>
  <si>
    <t>Materijalni rashodi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</si>
  <si>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</si>
  <si>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</si>
  <si>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</si>
  <si>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</si>
  <si>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</si>
  <si>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</si>
  <si>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</si>
  <si>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</si>
  <si>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</si>
  <si>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</si>
  <si>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</si>
  <si>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</si>
  <si>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</si>
  <si>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</si>
  <si>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</si>
  <si>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</si>
  <si>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</si>
  <si>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</si>
  <si>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</si>
  <si>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</si>
  <si>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</si>
  <si>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</si>
  <si>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</si>
  <si>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</si>
  <si>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</si>
  <si>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</si>
  <si>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</si>
  <si>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</si>
  <si>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</si>
  <si>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</si>
  <si>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</si>
  <si>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</si>
  <si>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</si>
  <si>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</si>
  <si>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</si>
  <si>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</si>
  <si>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</si>
  <si>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</si>
  <si>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</si>
  <si>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</si>
  <si>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</si>
  <si>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</si>
  <si>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</si>
  <si>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</si>
  <si>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</si>
  <si>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</si>
  <si>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</si>
  <si>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</si>
  <si>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</si>
  <si>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</si>
  <si>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</si>
  <si>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</si>
  <si>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</si>
  <si>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</si>
  <si>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</si>
  <si>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</si>
  <si>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</si>
  <si>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</si>
  <si>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</si>
  <si>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</si>
  <si>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</si>
  <si>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</si>
  <si>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</si>
  <si>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</si>
  <si>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</si>
  <si>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</si>
  <si>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</si>
  <si>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</si>
  <si>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</si>
  <si>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</si>
  <si>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</si>
  <si>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</si>
  <si>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</si>
  <si>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</si>
  <si>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</si>
  <si>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</si>
  <si>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</si>
  <si>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</si>
  <si>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</si>
  <si>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</si>
  <si>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</si>
  <si>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</si>
  <si>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</si>
  <si>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</si>
  <si>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</si>
  <si>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</si>
  <si>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</si>
  <si>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</si>
  <si>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 xml:space="preserve">ADMINISTRACIJA I UPRAVLJANJE  </t>
  </si>
  <si>
    <t>OPREMANJE</t>
  </si>
  <si>
    <t>INFORMATIZACIJA</t>
  </si>
  <si>
    <t>K2002</t>
  </si>
  <si>
    <t>ZAJMOVI OD TUZEMNIH BANAKA I OSTALIH FINANCIJSKIH INSTITUCIJA U JAVNOM SEKTORU</t>
  </si>
  <si>
    <t>ZAJMOVI OD TUZEMNIH BANAKA I OSTALIH FINANCIJSKIH INSTITUCIJA IZVAN JAVNOG SEKTORA</t>
  </si>
  <si>
    <t>POSLOVNE ZGRADE</t>
  </si>
  <si>
    <t>I. OPĆI DIO</t>
  </si>
  <si>
    <t>HRVATSKE VODE</t>
  </si>
  <si>
    <t>TEKUĆE TEHNIČKO I GOSP. ODRŽAVANJE VODOTOKOVA I VODNIH GRAĐEVINA</t>
  </si>
  <si>
    <t>K2007</t>
  </si>
  <si>
    <t>Sitni inventar i autogume</t>
  </si>
  <si>
    <t>Usluge tekućeg i investicijskog održavanja</t>
  </si>
  <si>
    <t>PROGRAM INVESTICIJSKIH AKTIVNOSTI</t>
  </si>
  <si>
    <t>SERVISIRANJE UNUTARNJEG DUGA I DANI ZAJMOVI</t>
  </si>
  <si>
    <t>ADMINISTRATIVNO UPRAVLJANJE I OPREMANJE</t>
  </si>
  <si>
    <t>RASHODI  POSLOVANJA</t>
  </si>
  <si>
    <t>Naknade za rad predstavničkih i izvršnih tijela, povjerenstva i sl.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</si>
  <si>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</si>
  <si>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</si>
  <si>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</si>
  <si>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</si>
  <si>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</si>
  <si>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</si>
  <si>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Medicinska i laboratorijska oprema</t>
  </si>
  <si>
    <t>OSTALI IZVANREDNI IZDACI</t>
  </si>
  <si>
    <t>PRIJEVOZNA SREDSTVA</t>
  </si>
  <si>
    <t>Financijski  rashodi</t>
  </si>
  <si>
    <t xml:space="preserve">Prijevozna sredstva </t>
  </si>
  <si>
    <t>Pomoći dane u inozemstvo i unutar opće države</t>
  </si>
  <si>
    <t xml:space="preserve">Kapitalne pomoći </t>
  </si>
  <si>
    <t>Primljeni zajmovi od drugih razina vlasti</t>
  </si>
  <si>
    <t>Otplata glavnice primljenih zajmova od drugih razina vlasti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</si>
  <si>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</si>
  <si>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</si>
  <si>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</si>
  <si>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</si>
  <si>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</si>
  <si>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</si>
  <si>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</si>
  <si>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</si>
  <si>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</si>
  <si>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</si>
  <si>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</si>
  <si>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</si>
  <si>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</si>
  <si>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</si>
  <si>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</si>
  <si>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</si>
  <si>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kredita od kreditnih institucija u javnom sektoru</t>
  </si>
  <si>
    <t>Otplata glavnice primljenih zajmova od državnog proračuna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</si>
  <si>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</si>
  <si>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</si>
  <si>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</si>
  <si>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</si>
  <si>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</si>
  <si>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</si>
  <si>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</si>
  <si>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</si>
  <si>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</si>
  <si>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Otplata glanice primljenih zajmova od državnog proračuna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</si>
  <si>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</si>
  <si>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</si>
  <si>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</si>
  <si>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</si>
  <si>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Pomoći dane u inozemstvo i unutar općeg proračuna</t>
  </si>
  <si>
    <t>Premije osiguranja</t>
  </si>
  <si>
    <t>Tekuće pomoći unutar općeg proračuna</t>
  </si>
  <si>
    <t>Službena, radna i zaštitna odjeća i obuća</t>
  </si>
  <si>
    <t>-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</si>
  <si>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</si>
  <si>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</si>
  <si>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</si>
  <si>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</si>
  <si>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</si>
  <si>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</si>
  <si>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</si>
  <si>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</si>
  <si>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</si>
  <si>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</si>
  <si>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Kamate za zajmove od drugih razina vlasti-dr. proračun</t>
  </si>
  <si>
    <t>Ostali nespomenuti prihodi</t>
  </si>
  <si>
    <t>Prijevozna sredstva u pomorskom i riječnom prometu</t>
  </si>
  <si>
    <t xml:space="preserve">Tekuće pomoći unutar općeg  proračuna </t>
  </si>
  <si>
    <t>Pomoći proračunu iz drugih proračuna</t>
  </si>
  <si>
    <t>Tekuće pomoći proračunu iz drugih proračuna</t>
  </si>
  <si>
    <t>Kapitalne pomoći proračunu iz drugih proračuna</t>
  </si>
  <si>
    <t>Donacije od pravnih i fizičkih osoba izvan općeg proračuna</t>
  </si>
  <si>
    <t>Zdravstvene i veterinarske usluge</t>
  </si>
  <si>
    <t>Članarine i norme</t>
  </si>
  <si>
    <t xml:space="preserve">Kapitalne pomoći kreditnim i ostalim financijskim institucijama te trgovačkim društvima u javnom sektoru </t>
  </si>
  <si>
    <t xml:space="preserve">Kapitalne pomoći kreditnim i ostalim financijskim institucijama te 
trgovačkim društvima u javnom sektoru </t>
  </si>
  <si>
    <t>Otplata glavnice primljenih kredita i zajmova od kreditnih i ostalih financijskih  institucija u javnom sektoru</t>
  </si>
  <si>
    <t>Otplata glavnice primljenih kredita i zajmova  od kreditnih i ostalih financijskih institucija izvan javnog sektora</t>
  </si>
  <si>
    <t>Otplata glavnice primljenih kredita od tuzemnih kreditnih  institucija izvan javnog sektora</t>
  </si>
  <si>
    <t>Otplata glavnice primljenih kredita i zajmova od kreditnih  i ostalih financijskih institucija u javnom sektoru</t>
  </si>
  <si>
    <t>Rashodi za nabavu neproizvedene dugotrajne imovine</t>
  </si>
  <si>
    <t>Naknada šteta pravnim i fizičkim osobama</t>
  </si>
  <si>
    <t>Pomoći dane u  inozemstvo i unutar općeg proračuna</t>
  </si>
  <si>
    <t xml:space="preserve">Kapitalne pomoći kreditnim i ostalim financijskim institucijama te
trgovačkim društvima u javnom sektoru </t>
  </si>
  <si>
    <t>PROJEKTI ŠVICARSKA DAROVNICA</t>
  </si>
  <si>
    <t xml:space="preserve">Kapitalne pomoći kreditnim  i ostalim financijskim institucijama te trgovačkim društvima u javnom sektoru </t>
  </si>
  <si>
    <t>Računalne usluge</t>
  </si>
  <si>
    <t>Plaće u naravi</t>
  </si>
  <si>
    <t>Prijevozna sredstva u cestovnom prometu</t>
  </si>
  <si>
    <t>Negativne tečajne razlike</t>
  </si>
  <si>
    <t>Tekuće pomoći od međunarodnih organizacija</t>
  </si>
  <si>
    <t>Troškovi sudskih postupaka</t>
  </si>
  <si>
    <t>Pomoći inozemnim vladama</t>
  </si>
  <si>
    <t>Kapitalne pomoći inozemnim vladama izvan EU (BiH)</t>
  </si>
  <si>
    <t>Naknade troškova osobama izvan radnog odnosa</t>
  </si>
  <si>
    <t>Pomoći od izvanproračunskih korisnika</t>
  </si>
  <si>
    <t>UKUPNI PRIHODI</t>
  </si>
  <si>
    <t>UKUPNI RASHODI</t>
  </si>
  <si>
    <t>Prihodi od dividendi</t>
  </si>
  <si>
    <t>Prihodi od pozitivnih tečajnih razlika</t>
  </si>
  <si>
    <t>PRIJENOS DEPOZITA U SLJEDEĆU GODINU</t>
  </si>
  <si>
    <t>Primljeni krediti i zajmovi od kreditnih i ostalih financijskih institucija izvan javnog sektora</t>
  </si>
  <si>
    <t>Primljeni krediti od tuzemnih kreditnih institucija izvan javnog sektora</t>
  </si>
  <si>
    <t>SANACIJA KLIZIŠTA</t>
  </si>
  <si>
    <t>Pomoći temeljem prijenosa EU sredstava</t>
  </si>
  <si>
    <t>Kapitalne pomoći proračunskim korisnicima državnog proračuna temeljem prijenosa EU sredstava</t>
  </si>
  <si>
    <t>Pomoći proračunskim korisnicima drugih proračuna</t>
  </si>
  <si>
    <t>Kapitalne pomoći proračunskim korisnicima drugih proračuna</t>
  </si>
  <si>
    <t>Prihodi od prodaje proizvoda i robe te pruženih usluga</t>
  </si>
  <si>
    <t>Prihodi od prodaje robe</t>
  </si>
  <si>
    <t>Subvencije</t>
  </si>
  <si>
    <t>Subvencije trgovačkim društvima u javnom sektoru</t>
  </si>
  <si>
    <t>Tekuće pomoći temeljem prijenosa EU sredstava</t>
  </si>
  <si>
    <t>Kapitalne pomoći temeljem prijenosa EU sredstava</t>
  </si>
  <si>
    <t>INSTITUT ZA VODE</t>
  </si>
  <si>
    <t>Prihodi od prodaje prijevoznih sredstava</t>
  </si>
  <si>
    <t>Primici od prodaje dionica i udjela u glavnici</t>
  </si>
  <si>
    <t>Primici od prodaje dionica i udjela u glavnici trgovačkih društava izvan javnog sektora</t>
  </si>
  <si>
    <t>Dionice i udjeli u glavnici tuzemnih trgovačkih društava izvan javnog sektora</t>
  </si>
  <si>
    <t>K100010</t>
  </si>
  <si>
    <t>K100009</t>
  </si>
  <si>
    <t>K100008</t>
  </si>
  <si>
    <t>K100007</t>
  </si>
  <si>
    <t>K100006</t>
  </si>
  <si>
    <t>K100005</t>
  </si>
  <si>
    <t>K100004</t>
  </si>
  <si>
    <t>K100003</t>
  </si>
  <si>
    <t>A100012</t>
  </si>
  <si>
    <t>A100011</t>
  </si>
  <si>
    <t>A100010</t>
  </si>
  <si>
    <t>A100008</t>
  </si>
  <si>
    <t>A100007</t>
  </si>
  <si>
    <t>A100006</t>
  </si>
  <si>
    <t>A100005</t>
  </si>
  <si>
    <t>A100004</t>
  </si>
  <si>
    <t>A100003</t>
  </si>
  <si>
    <t>A100002</t>
  </si>
  <si>
    <t>A100001</t>
  </si>
  <si>
    <t>K100002</t>
  </si>
  <si>
    <t>K100001</t>
  </si>
  <si>
    <t>K100000</t>
  </si>
  <si>
    <t>A100000</t>
  </si>
  <si>
    <t>001</t>
  </si>
  <si>
    <t>RASHODI POSLOVANJA I RASHODI ZA NABAVU NEFINANCIJSKE IMOVINE</t>
  </si>
  <si>
    <t>II. POSEBNI DIO</t>
  </si>
  <si>
    <t>Prihodi od pruženih usluga</t>
  </si>
  <si>
    <t xml:space="preserve">Kapitalne pomoći iz EU sredstava </t>
  </si>
  <si>
    <t xml:space="preserve">Kapitalne pomoći od izvanproračunskih korisnika </t>
  </si>
  <si>
    <t>OBRAČUN I NAPLATA VODNIH NAKNADA</t>
  </si>
  <si>
    <t xml:space="preserve">ULAGANJA U MATERIJALNU  IMOVINU </t>
  </si>
  <si>
    <t>IZVRŠENJE FINANCIJSKOG PLANA IZVANPRORAČUNSKOG KORISNIKA
ZA PRVO POLUGODIŠTE 2023. GODINE</t>
  </si>
  <si>
    <t>SAŽETAK RAČUNA PRIHODA I RASHODA I RAČUNA FINANCIRANJA</t>
  </si>
  <si>
    <t>SAŽETAK RAČUNA PRIHODA I RASHODA</t>
  </si>
  <si>
    <t>SAŽETAK RAČUNA FINANCIRANJA</t>
  </si>
  <si>
    <t>TEKUĆI PLAN
2023.</t>
  </si>
  <si>
    <t>OSTVARENJE/
IZVRŠENJE
1.-6.2023.</t>
  </si>
  <si>
    <t>5=4/2*100</t>
  </si>
  <si>
    <t xml:space="preserve">6=4/3*100 </t>
  </si>
  <si>
    <t>INDEKS</t>
  </si>
  <si>
    <t>PRIJENOS SREDSTAVA IZ PRETHODNE GODINE</t>
  </si>
  <si>
    <t>RAZLIKA PRIMITAKA I IZDATAKA</t>
  </si>
  <si>
    <t>BROJČANA OZNAKA I NAZIV</t>
  </si>
  <si>
    <t xml:space="preserve">IZVJEŠTAJ O PRIHODIMA I RASHODIMA PREMA EKONOMSKOJ KLASIFIKACIJI </t>
  </si>
  <si>
    <t>RAČUN PRIHODA I RASHODA</t>
  </si>
  <si>
    <t>RAČUN FINANCIRANJA</t>
  </si>
  <si>
    <t xml:space="preserve">IZVJEŠTAJ RAČUNA FINANCIRANJA PREMA EKONOMSKOJ KLASIFIKACIJI </t>
  </si>
  <si>
    <t>IZVJEŠTAJ PO PROGRAMSKOJ KLASIFIKACIJI</t>
  </si>
  <si>
    <t>4=3/2*100</t>
  </si>
  <si>
    <t>OSTVARENJE/
IZVRŠENJE
1.-6.2022.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</si>
</sst>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  <numFmt numFmtId="180" formatCode="#,##0.00\ &quot;kn&quot;"/>
    <numFmt numFmtId="181" formatCode="#,##0_ ;\-#,##0\ "/>
    <numFmt numFmtId="182" formatCode="#,##0.000"/>
    <numFmt numFmtId="183" formatCode="#,##0.0"/>
    <numFmt numFmtId="184" formatCode="#,##0.000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b/>
      <sz val="9.85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.85"/>
      <name val="Times New Roman"/>
      <family val="1"/>
    </font>
    <font>
      <i/>
      <sz val="10"/>
      <name val="Times New Roman"/>
      <family val="1"/>
    </font>
    <font>
      <i/>
      <sz val="9.85"/>
      <name val="Times New Roman"/>
      <family val="1"/>
    </font>
    <font>
      <b/>
      <sz val="14"/>
      <name val="Times New Roman"/>
      <family val="1"/>
    </font>
    <font>
      <sz val="11"/>
      <name val="MS Sans Serif"/>
      <family val="2"/>
    </font>
    <font>
      <b/>
      <sz val="11"/>
      <name val="Times New Roman"/>
      <family val="1"/>
    </font>
    <font>
      <b/>
      <i/>
      <sz val="9.85"/>
      <name val="Times New Roman"/>
      <family val="1"/>
    </font>
    <font>
      <sz val="10"/>
      <name val="MS Sans Serif"/>
      <family val="0"/>
    </font>
    <font>
      <sz val="14"/>
      <name val="Times New Roman"/>
      <family val="1"/>
    </font>
    <font>
      <sz val="14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/>
      <right/>
      <top/>
      <bottom style="thin">
        <color rgb="FF000000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0" borderId="0">
      <alignment/>
      <protection/>
    </xf>
    <xf numFmtId="0" fontId="12" fillId="0" borderId="0">
      <alignment/>
      <protection/>
    </xf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16">
    <xf numFmtId="0" fontId="0" fillId="0" borderId="0" xfId="0" applyNumberForma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5" fillId="0" borderId="11" xfId="92" applyFont="1" applyFill="1" applyBorder="1" applyAlignment="1">
      <alignment horizontal="left" wrapText="1"/>
      <protection/>
    </xf>
    <xf numFmtId="0" fontId="5" fillId="0" borderId="10" xfId="9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5" fillId="0" borderId="10" xfId="92" applyFont="1" applyFill="1" applyBorder="1" applyAlignment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81" applyFont="1" applyFill="1" applyBorder="1" applyAlignment="1">
      <alignment horizontal="left" wrapText="1"/>
      <protection/>
    </xf>
    <xf numFmtId="3" fontId="5" fillId="0" borderId="10" xfId="0" applyNumberFormat="1" applyFont="1" applyFill="1" applyBorder="1" applyAlignment="1" applyProtection="1" quotePrefix="1">
      <alignment horizontal="left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 quotePrefix="1">
      <alignment horizontal="left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 quotePrefix="1">
      <alignment horizontal="lef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wrapText="1"/>
      <protection/>
    </xf>
    <xf numFmtId="0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 quotePrefix="1">
      <alignment horizontal="left"/>
      <protection/>
    </xf>
    <xf numFmtId="0" fontId="5" fillId="0" borderId="15" xfId="81" applyFont="1" applyFill="1" applyBorder="1" applyAlignment="1">
      <alignment horizontal="left"/>
      <protection/>
    </xf>
    <xf numFmtId="0" fontId="5" fillId="0" borderId="11" xfId="81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 quotePrefix="1">
      <alignment horizontal="left"/>
      <protection/>
    </xf>
    <xf numFmtId="0" fontId="6" fillId="0" borderId="11" xfId="0" applyFont="1" applyFill="1" applyBorder="1" applyAlignment="1">
      <alignment horizontal="left" vertical="top"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" fontId="8" fillId="0" borderId="16" xfId="0" applyNumberFormat="1" applyFont="1" applyBorder="1" applyAlignment="1">
      <alignment horizontal="right" wrapText="1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 quotePrefix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5" fillId="0" borderId="10" xfId="81" applyFont="1" applyFill="1" applyBorder="1" applyAlignment="1">
      <alignment horizontal="left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81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 applyProtection="1" quotePrefix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 quotePrefix="1">
      <alignment horizontal="left"/>
      <protection/>
    </xf>
    <xf numFmtId="0" fontId="14" fillId="0" borderId="10" xfId="0" applyNumberFormat="1" applyFont="1" applyFill="1" applyBorder="1" applyAlignment="1" applyProtection="1" quotePrefix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6" fillId="0" borderId="14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2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quotePrefix="1">
      <alignment horizontal="left" wrapText="1"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2" fontId="5" fillId="0" borderId="14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justify"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22" fontId="5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 quotePrefix="1">
      <alignment horizontal="left"/>
    </xf>
    <xf numFmtId="0" fontId="13" fillId="0" borderId="10" xfId="0" applyFont="1" applyFill="1" applyBorder="1" applyAlignment="1" quotePrefix="1">
      <alignment horizontal="left"/>
    </xf>
    <xf numFmtId="0" fontId="5" fillId="0" borderId="10" xfId="81" applyFont="1" applyFill="1" applyBorder="1" applyAlignment="1" quotePrefix="1">
      <alignment horizontal="left"/>
      <protection/>
    </xf>
    <xf numFmtId="2" fontId="6" fillId="0" borderId="1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 quotePrefix="1">
      <alignment horizontal="left"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8" fillId="0" borderId="20" xfId="0" applyNumberFormat="1" applyFont="1" applyFill="1" applyBorder="1" applyAlignment="1" applyProtection="1" quotePrefix="1">
      <alignment horizontal="left"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left"/>
    </xf>
    <xf numFmtId="0" fontId="13" fillId="0" borderId="10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81" applyFont="1" applyFill="1" applyBorder="1" applyAlignment="1">
      <alignment horizontal="left" wrapText="1"/>
      <protection/>
    </xf>
    <xf numFmtId="0" fontId="5" fillId="0" borderId="11" xfId="81" applyFont="1" applyFill="1" applyBorder="1" applyAlignment="1" quotePrefix="1">
      <alignment horizontal="left"/>
      <protection/>
    </xf>
    <xf numFmtId="0" fontId="6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 quotePrefix="1">
      <alignment horizontal="left" vertical="top"/>
    </xf>
    <xf numFmtId="0" fontId="5" fillId="0" borderId="10" xfId="0" applyFont="1" applyFill="1" applyBorder="1" applyAlignment="1" quotePrefix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top"/>
    </xf>
    <xf numFmtId="0" fontId="6" fillId="0" borderId="10" xfId="0" applyFont="1" applyFill="1" applyBorder="1" applyAlignment="1" quotePrefix="1">
      <alignment/>
    </xf>
    <xf numFmtId="0" fontId="5" fillId="0" borderId="10" xfId="0" applyFont="1" applyFill="1" applyBorder="1" applyAlignment="1" quotePrefix="1">
      <alignment wrapText="1"/>
    </xf>
    <xf numFmtId="0" fontId="6" fillId="0" borderId="11" xfId="0" applyFont="1" applyFill="1" applyBorder="1" applyAlignment="1">
      <alignment horizontal="left" vertical="justify"/>
    </xf>
    <xf numFmtId="0" fontId="5" fillId="0" borderId="11" xfId="0" applyNumberFormat="1" applyFont="1" applyFill="1" applyBorder="1" applyAlignment="1">
      <alignment horizontal="left" vertical="justify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4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 horizontal="left" vertical="justify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26" fillId="0" borderId="0" xfId="0" applyFont="1" applyFill="1" applyBorder="1" applyAlignment="1" quotePrefix="1">
      <alignment horizontal="left"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26" fillId="0" borderId="0" xfId="0" applyFont="1" applyFill="1" applyAlignment="1" quotePrefix="1">
      <alignment horizontal="left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 quotePrefix="1">
      <alignment horizontal="left"/>
    </xf>
    <xf numFmtId="2" fontId="6" fillId="0" borderId="10" xfId="0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0" fillId="0" borderId="10" xfId="0" applyFont="1" applyFill="1" applyBorder="1" applyAlignment="1" quotePrefix="1">
      <alignment horizontal="left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 quotePrefix="1">
      <alignment horizontal="left" wrapText="1"/>
    </xf>
    <xf numFmtId="0" fontId="15" fillId="0" borderId="10" xfId="0" applyFont="1" applyFill="1" applyBorder="1" applyAlignment="1" quotePrefix="1">
      <alignment horizontal="left"/>
    </xf>
    <xf numFmtId="0" fontId="13" fillId="0" borderId="10" xfId="0" applyFont="1" applyFill="1" applyBorder="1" applyAlignment="1" quotePrefix="1">
      <alignment horizontal="left" wrapText="1"/>
    </xf>
    <xf numFmtId="0" fontId="19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left"/>
    </xf>
    <xf numFmtId="0" fontId="13" fillId="0" borderId="14" xfId="0" applyFont="1" applyFill="1" applyBorder="1" applyAlignment="1">
      <alignment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 applyProtection="1">
      <alignment horizontal="right" wrapText="1"/>
      <protection/>
    </xf>
    <xf numFmtId="0" fontId="5" fillId="33" borderId="11" xfId="0" applyNumberFormat="1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NumberFormat="1" applyFont="1" applyFill="1" applyBorder="1" applyAlignment="1" applyProtection="1">
      <alignment horizontal="left" wrapText="1"/>
      <protection/>
    </xf>
    <xf numFmtId="2" fontId="6" fillId="0" borderId="10" xfId="0" applyNumberFormat="1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quotePrefix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5" xfId="0" applyNumberFormat="1" applyFont="1" applyFill="1" applyBorder="1" applyAlignment="1" applyProtection="1">
      <alignment horizontal="right" wrapText="1"/>
      <protection/>
    </xf>
    <xf numFmtId="0" fontId="5" fillId="0" borderId="12" xfId="0" applyNumberFormat="1" applyFont="1" applyFill="1" applyBorder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 quotePrefix="1">
      <alignment horizontal="left" wrapText="1"/>
    </xf>
    <xf numFmtId="0" fontId="5" fillId="0" borderId="11" xfId="0" applyFont="1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4" fontId="23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3" fontId="25" fillId="0" borderId="0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right" wrapText="1"/>
      <protection/>
    </xf>
    <xf numFmtId="4" fontId="5" fillId="0" borderId="21" xfId="0" applyNumberFormat="1" applyFont="1" applyFill="1" applyBorder="1" applyAlignment="1" applyProtection="1">
      <alignment horizontal="right" wrapText="1"/>
      <protection/>
    </xf>
    <xf numFmtId="4" fontId="5" fillId="0" borderId="10" xfId="81" applyNumberFormat="1" applyFont="1" applyFill="1" applyBorder="1" applyAlignment="1" applyProtection="1">
      <alignment horizontal="right" wrapText="1"/>
      <protection/>
    </xf>
    <xf numFmtId="4" fontId="6" fillId="0" borderId="21" xfId="81" applyNumberFormat="1" applyFont="1" applyFill="1" applyBorder="1" applyAlignment="1" applyProtection="1">
      <alignment horizontal="right" wrapText="1"/>
      <protection/>
    </xf>
    <xf numFmtId="4" fontId="6" fillId="33" borderId="21" xfId="81" applyNumberFormat="1" applyFont="1" applyFill="1" applyBorder="1" applyAlignment="1" applyProtection="1">
      <alignment horizontal="right" wrapText="1"/>
      <protection/>
    </xf>
    <xf numFmtId="4" fontId="6" fillId="33" borderId="21" xfId="0" applyNumberFormat="1" applyFont="1" applyFill="1" applyBorder="1" applyAlignment="1" applyProtection="1">
      <alignment horizontal="right" wrapText="1"/>
      <protection/>
    </xf>
    <xf numFmtId="4" fontId="6" fillId="0" borderId="22" xfId="0" applyNumberFormat="1" applyFont="1" applyFill="1" applyBorder="1" applyAlignment="1" applyProtection="1">
      <alignment horizontal="right" wrapText="1"/>
      <protection/>
    </xf>
    <xf numFmtId="4" fontId="5" fillId="0" borderId="23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0" borderId="10" xfId="81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5" fillId="0" borderId="14" xfId="81" applyNumberFormat="1" applyFont="1" applyFill="1" applyBorder="1" applyAlignment="1" applyProtection="1">
      <alignment horizontal="right"/>
      <protection/>
    </xf>
    <xf numFmtId="4" fontId="5" fillId="0" borderId="14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6" fillId="0" borderId="10" xfId="81" applyNumberFormat="1" applyFont="1" applyFill="1" applyBorder="1" applyAlignment="1" applyProtection="1">
      <alignment horizontal="right"/>
      <protection/>
    </xf>
    <xf numFmtId="4" fontId="7" fillId="0" borderId="24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7" fillId="0" borderId="18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center" wrapText="1"/>
      <protection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right" wrapText="1"/>
      <protection/>
    </xf>
    <xf numFmtId="4" fontId="8" fillId="0" borderId="0" xfId="0" applyNumberFormat="1" applyFont="1" applyBorder="1" applyAlignment="1">
      <alignment horizontal="right"/>
    </xf>
    <xf numFmtId="4" fontId="8" fillId="0" borderId="16" xfId="0" applyNumberFormat="1" applyFont="1" applyFill="1" applyBorder="1" applyAlignment="1">
      <alignment horizontal="right" wrapText="1"/>
    </xf>
    <xf numFmtId="4" fontId="8" fillId="0" borderId="16" xfId="0" applyNumberFormat="1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165" fontId="5" fillId="0" borderId="0" xfId="42" applyFont="1" applyFill="1" applyBorder="1" applyAlignment="1" applyProtection="1">
      <alignment/>
      <protection/>
    </xf>
    <xf numFmtId="165" fontId="5" fillId="0" borderId="0" xfId="42" applyFont="1" applyFill="1" applyBorder="1" applyAlignment="1" applyProtection="1">
      <alignment/>
      <protection/>
    </xf>
    <xf numFmtId="165" fontId="5" fillId="0" borderId="0" xfId="42" applyFont="1" applyFill="1" applyBorder="1" applyAlignment="1" applyProtection="1">
      <alignment wrapText="1"/>
      <protection/>
    </xf>
    <xf numFmtId="165" fontId="21" fillId="0" borderId="0" xfId="42" applyFont="1" applyFill="1" applyBorder="1" applyAlignment="1" applyProtection="1">
      <alignment/>
      <protection/>
    </xf>
    <xf numFmtId="165" fontId="20" fillId="0" borderId="0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5" fillId="0" borderId="10" xfId="81" applyNumberFormat="1" applyFont="1" applyFill="1" applyBorder="1" applyAlignment="1" applyProtection="1">
      <alignment horizontal="right"/>
      <protection/>
    </xf>
    <xf numFmtId="3" fontId="6" fillId="0" borderId="10" xfId="81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3" fontId="7" fillId="0" borderId="24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7" fillId="0" borderId="18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>
      <alignment horizontal="right"/>
    </xf>
    <xf numFmtId="3" fontId="5" fillId="0" borderId="14" xfId="81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 horizontal="right" wrapText="1"/>
      <protection/>
    </xf>
    <xf numFmtId="3" fontId="5" fillId="0" borderId="21" xfId="0" applyNumberFormat="1" applyFont="1" applyFill="1" applyBorder="1" applyAlignment="1" applyProtection="1">
      <alignment horizontal="right" wrapText="1"/>
      <protection/>
    </xf>
    <xf numFmtId="3" fontId="5" fillId="0" borderId="10" xfId="81" applyNumberFormat="1" applyFont="1" applyFill="1" applyBorder="1" applyAlignment="1" applyProtection="1">
      <alignment horizontal="right" wrapText="1"/>
      <protection/>
    </xf>
    <xf numFmtId="3" fontId="5" fillId="33" borderId="10" xfId="81" applyNumberFormat="1" applyFont="1" applyFill="1" applyBorder="1" applyAlignment="1">
      <alignment horizontal="right" wrapText="1"/>
      <protection/>
    </xf>
    <xf numFmtId="3" fontId="6" fillId="0" borderId="21" xfId="81" applyNumberFormat="1" applyFont="1" applyFill="1" applyBorder="1" applyAlignment="1" applyProtection="1">
      <alignment horizontal="right" wrapText="1"/>
      <protection/>
    </xf>
    <xf numFmtId="3" fontId="6" fillId="33" borderId="21" xfId="81" applyNumberFormat="1" applyFont="1" applyFill="1" applyBorder="1" applyAlignment="1" applyProtection="1">
      <alignment horizontal="right" wrapText="1"/>
      <protection/>
    </xf>
    <xf numFmtId="3" fontId="6" fillId="33" borderId="21" xfId="0" applyNumberFormat="1" applyFont="1" applyFill="1" applyBorder="1" applyAlignment="1" applyProtection="1">
      <alignment horizontal="right" wrapText="1"/>
      <protection/>
    </xf>
    <xf numFmtId="3" fontId="6" fillId="0" borderId="22" xfId="0" applyNumberFormat="1" applyFont="1" applyFill="1" applyBorder="1" applyAlignment="1" applyProtection="1">
      <alignment horizontal="right" wrapText="1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8" fillId="0" borderId="16" xfId="0" applyNumberFormat="1" applyFont="1" applyBorder="1" applyAlignment="1">
      <alignment horizontal="right"/>
    </xf>
    <xf numFmtId="3" fontId="8" fillId="0" borderId="16" xfId="0" applyNumberFormat="1" applyFont="1" applyFill="1" applyBorder="1" applyAlignment="1" applyProtection="1">
      <alignment horizontal="right" wrapText="1"/>
      <protection/>
    </xf>
    <xf numFmtId="3" fontId="8" fillId="0" borderId="0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Border="1" applyAlignment="1">
      <alignment horizontal="right" wrapText="1"/>
    </xf>
    <xf numFmtId="3" fontId="8" fillId="0" borderId="16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8" fillId="0" borderId="25" xfId="0" applyNumberFormat="1" applyFont="1" applyFill="1" applyBorder="1" applyAlignment="1" applyProtection="1" quotePrefix="1">
      <alignment wrapText="1"/>
      <protection/>
    </xf>
    <xf numFmtId="0" fontId="8" fillId="0" borderId="25" xfId="0" applyFont="1" applyBorder="1" applyAlignment="1" quotePrefix="1">
      <alignment wrapText="1"/>
    </xf>
    <xf numFmtId="0" fontId="8" fillId="0" borderId="25" xfId="0" applyNumberFormat="1" applyFont="1" applyFill="1" applyBorder="1" applyAlignment="1" applyProtection="1">
      <alignment horizontal="center" wrapText="1"/>
      <protection/>
    </xf>
    <xf numFmtId="0" fontId="8" fillId="0" borderId="25" xfId="0" applyNumberFormat="1" applyFont="1" applyFill="1" applyBorder="1" applyAlignment="1" applyProtection="1" quotePrefix="1">
      <alignment horizontal="center" wrapText="1"/>
      <protection/>
    </xf>
    <xf numFmtId="0" fontId="8" fillId="0" borderId="25" xfId="0" applyFont="1" applyBorder="1" applyAlignment="1" quotePrefix="1">
      <alignment horizontal="center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 wrapText="1"/>
      <protection/>
    </xf>
    <xf numFmtId="4" fontId="6" fillId="0" borderId="24" xfId="0" applyNumberFormat="1" applyFont="1" applyFill="1" applyBorder="1" applyAlignment="1" applyProtection="1">
      <alignment horizontal="right"/>
      <protection/>
    </xf>
    <xf numFmtId="3" fontId="6" fillId="0" borderId="24" xfId="0" applyNumberFormat="1" applyFont="1" applyFill="1" applyBorder="1" applyAlignment="1" applyProtection="1">
      <alignment horizontal="right"/>
      <protection/>
    </xf>
    <xf numFmtId="4" fontId="6" fillId="0" borderId="24" xfId="0" applyNumberFormat="1" applyFont="1" applyFill="1" applyBorder="1" applyAlignment="1" applyProtection="1">
      <alignment/>
      <protection/>
    </xf>
    <xf numFmtId="165" fontId="7" fillId="0" borderId="0" xfId="44" applyFont="1" applyFill="1" applyBorder="1" applyAlignment="1" applyProtection="1">
      <alignment/>
      <protection/>
    </xf>
    <xf numFmtId="0" fontId="64" fillId="0" borderId="29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44" applyFont="1" applyFill="1" applyBorder="1" applyAlignment="1" applyProtection="1">
      <alignment/>
      <protection/>
    </xf>
    <xf numFmtId="165" fontId="7" fillId="0" borderId="0" xfId="44" applyFont="1" applyFill="1" applyBorder="1" applyAlignment="1" applyProtection="1">
      <alignment horizontal="left" vertical="center"/>
      <protection/>
    </xf>
    <xf numFmtId="165" fontId="24" fillId="0" borderId="0" xfId="44" applyFont="1" applyFill="1" applyBorder="1" applyAlignment="1" applyProtection="1">
      <alignment/>
      <protection/>
    </xf>
    <xf numFmtId="165" fontId="7" fillId="0" borderId="0" xfId="44" applyFont="1" applyFill="1" applyBorder="1" applyAlignment="1" applyProtection="1">
      <alignment vertical="center"/>
      <protection/>
    </xf>
    <xf numFmtId="165" fontId="6" fillId="0" borderId="0" xfId="44" applyFont="1" applyFill="1" applyBorder="1" applyAlignment="1">
      <alignment vertical="justify"/>
    </xf>
    <xf numFmtId="3" fontId="6" fillId="0" borderId="30" xfId="0" applyNumberFormat="1" applyFont="1" applyFill="1" applyBorder="1" applyAlignment="1" applyProtection="1">
      <alignment horizontal="center" vertical="center" wrapText="1"/>
      <protection/>
    </xf>
    <xf numFmtId="4" fontId="6" fillId="0" borderId="30" xfId="0" applyNumberFormat="1" applyFont="1" applyFill="1" applyBorder="1" applyAlignment="1" applyProtection="1">
      <alignment horizontal="center" vertical="center" wrapText="1"/>
      <protection/>
    </xf>
    <xf numFmtId="172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wrapText="1"/>
      <protection/>
    </xf>
    <xf numFmtId="4" fontId="6" fillId="0" borderId="25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20" xfId="0" applyNumberFormat="1" applyFont="1" applyFill="1" applyBorder="1" applyAlignment="1" applyProtection="1" quotePrefix="1">
      <alignment horizontal="left" wrapText="1"/>
      <protection/>
    </xf>
    <xf numFmtId="0" fontId="22" fillId="0" borderId="2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64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16" xfId="42" applyFont="1" applyBorder="1" applyAlignment="1">
      <alignment horizontal="right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3" xfId="49"/>
    <cellStyle name="Comma 2 3 2" xfId="50"/>
    <cellStyle name="Comma 2 4" xfId="51"/>
    <cellStyle name="Comma 3" xfId="52"/>
    <cellStyle name="Comma 3 2" xfId="53"/>
    <cellStyle name="Comma 3 2 2" xfId="54"/>
    <cellStyle name="Comma 3 2 2 2" xfId="55"/>
    <cellStyle name="Comma 3 2 3" xfId="56"/>
    <cellStyle name="Comma 3 3" xfId="57"/>
    <cellStyle name="Comma 3 3 2" xfId="58"/>
    <cellStyle name="Comma 3 4" xfId="59"/>
    <cellStyle name="Comma 4" xfId="60"/>
    <cellStyle name="Comma 4 2" xfId="61"/>
    <cellStyle name="Comma 4 2 2" xfId="62"/>
    <cellStyle name="Comma 4 3" xfId="63"/>
    <cellStyle name="Comma 5" xfId="64"/>
    <cellStyle name="Comma 5 2" xfId="65"/>
    <cellStyle name="Comma 6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Input" xfId="78"/>
    <cellStyle name="Linked Cell" xfId="79"/>
    <cellStyle name="Neutral" xfId="80"/>
    <cellStyle name="Normal 2" xfId="81"/>
    <cellStyle name="Normal 3" xfId="82"/>
    <cellStyle name="Normal 4" xfId="83"/>
    <cellStyle name="Normal 4 2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bično_1Prihodi-rashodi2004" xfId="91"/>
    <cellStyle name="Obično_List4" xfId="92"/>
    <cellStyle name="Output" xfId="93"/>
    <cellStyle name="Percent" xfId="94"/>
    <cellStyle name="Title" xfId="95"/>
    <cellStyle name="Total" xfId="96"/>
    <cellStyle name="Warning Text" xfId="97"/>
  </cellStyles>
  <dxfs count="16"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name val="Cambria"/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4"/>
  <sheetViews>
    <sheetView tabSelected="1" view="pageBreakPreview" zoomScaleSheetLayoutView="100" workbookViewId="0" topLeftCell="A1">
      <selection activeCell="K1" sqref="K1"/>
    </sheetView>
  </sheetViews>
  <sheetFormatPr defaultColWidth="11.421875" defaultRowHeight="12.75"/>
  <cols>
    <col min="1" max="2" width="4.28125" style="66" customWidth="1"/>
    <col min="3" max="3" width="5.57421875" style="66" customWidth="1"/>
    <col min="4" max="4" width="5.28125" style="190" customWidth="1"/>
    <col min="5" max="5" width="49.00390625" style="94" customWidth="1"/>
    <col min="6" max="6" width="15.7109375" style="298" customWidth="1"/>
    <col min="7" max="7" width="15.7109375" style="348" customWidth="1"/>
    <col min="8" max="9" width="15.7109375" style="298" customWidth="1"/>
    <col min="10" max="10" width="12.421875" style="94" customWidth="1"/>
    <col min="11" max="11" width="14.421875" style="94" bestFit="1" customWidth="1"/>
    <col min="12" max="16" width="11.421875" style="94" customWidth="1"/>
    <col min="17" max="17" width="11.7109375" style="94" bestFit="1" customWidth="1"/>
    <col min="18" max="16384" width="11.421875" style="94" customWidth="1"/>
  </cols>
  <sheetData>
    <row r="1" spans="1:10" ht="40.5" customHeight="1">
      <c r="A1" s="393" t="s">
        <v>257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s="177" customFormat="1" ht="24" customHeight="1">
      <c r="A2" s="394" t="s">
        <v>98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s="66" customFormat="1" ht="24" customHeight="1">
      <c r="A3" s="394" t="s">
        <v>258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0" s="66" customFormat="1" ht="24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</row>
    <row r="5" spans="1:10" s="66" customFormat="1" ht="24" customHeight="1">
      <c r="A5" s="404" t="s">
        <v>259</v>
      </c>
      <c r="B5" s="404"/>
      <c r="C5" s="404"/>
      <c r="D5" s="404"/>
      <c r="E5" s="404"/>
      <c r="F5" s="404"/>
      <c r="G5" s="404"/>
      <c r="H5" s="404"/>
      <c r="I5" s="404"/>
      <c r="J5" s="404"/>
    </row>
    <row r="6" spans="1:9" s="66" customFormat="1" ht="18">
      <c r="A6" s="178"/>
      <c r="B6" s="179"/>
      <c r="C6" s="179"/>
      <c r="D6" s="179"/>
      <c r="E6" s="179"/>
      <c r="F6" s="295"/>
      <c r="G6" s="72"/>
      <c r="H6" s="295"/>
      <c r="I6" s="295"/>
    </row>
    <row r="7" spans="1:10" s="66" customFormat="1" ht="39" customHeight="1">
      <c r="A7" s="397" t="s">
        <v>268</v>
      </c>
      <c r="B7" s="398"/>
      <c r="C7" s="398"/>
      <c r="D7" s="398"/>
      <c r="E7" s="399"/>
      <c r="F7" s="314" t="s">
        <v>275</v>
      </c>
      <c r="G7" s="363" t="s">
        <v>261</v>
      </c>
      <c r="H7" s="315" t="s">
        <v>262</v>
      </c>
      <c r="I7" s="315" t="s">
        <v>265</v>
      </c>
      <c r="J7" s="315" t="s">
        <v>265</v>
      </c>
    </row>
    <row r="8" spans="1:10" s="66" customFormat="1" ht="13.5" customHeight="1">
      <c r="A8" s="401">
        <v>1</v>
      </c>
      <c r="B8" s="402"/>
      <c r="C8" s="402"/>
      <c r="D8" s="402"/>
      <c r="E8" s="403"/>
      <c r="F8" s="180">
        <v>2</v>
      </c>
      <c r="G8" s="180">
        <v>3</v>
      </c>
      <c r="H8" s="180">
        <v>4</v>
      </c>
      <c r="I8" s="180" t="s">
        <v>263</v>
      </c>
      <c r="J8" s="180" t="s">
        <v>264</v>
      </c>
    </row>
    <row r="9" spans="1:18" s="66" customFormat="1" ht="22.5" customHeight="1">
      <c r="A9" s="370">
        <v>6</v>
      </c>
      <c r="B9" s="395" t="s">
        <v>37</v>
      </c>
      <c r="C9" s="396"/>
      <c r="D9" s="396"/>
      <c r="E9" s="396"/>
      <c r="F9" s="181">
        <v>312566649.93</v>
      </c>
      <c r="G9" s="360">
        <v>918827274</v>
      </c>
      <c r="H9" s="181">
        <v>349163276.16</v>
      </c>
      <c r="I9" s="181">
        <f>H9/F9*100</f>
        <v>111.70842322371755</v>
      </c>
      <c r="J9" s="181">
        <f aca="true" t="shared" si="0" ref="J9:J15">H9/G9*100</f>
        <v>38.00096993638002</v>
      </c>
      <c r="K9" s="72"/>
      <c r="L9" s="72"/>
      <c r="N9" s="72"/>
      <c r="O9" s="72"/>
      <c r="Q9" s="295"/>
      <c r="R9" s="295"/>
    </row>
    <row r="10" spans="1:18" s="66" customFormat="1" ht="22.5" customHeight="1">
      <c r="A10" s="370">
        <v>7</v>
      </c>
      <c r="B10" s="395" t="s">
        <v>34</v>
      </c>
      <c r="C10" s="396"/>
      <c r="D10" s="396"/>
      <c r="E10" s="396"/>
      <c r="F10" s="181">
        <v>2089.46</v>
      </c>
      <c r="G10" s="360">
        <v>13273</v>
      </c>
      <c r="H10" s="181">
        <v>1121.09</v>
      </c>
      <c r="I10" s="181">
        <f aca="true" t="shared" si="1" ref="I10:I15">H10/F10*100</f>
        <v>53.654532750088535</v>
      </c>
      <c r="J10" s="181">
        <f t="shared" si="0"/>
        <v>8.446394937090334</v>
      </c>
      <c r="K10" s="72"/>
      <c r="L10" s="72"/>
      <c r="N10" s="72"/>
      <c r="O10" s="72"/>
      <c r="Q10" s="295"/>
      <c r="R10" s="295"/>
    </row>
    <row r="11" spans="1:18" s="66" customFormat="1" ht="22.5" customHeight="1">
      <c r="A11" s="370"/>
      <c r="B11" s="395" t="s">
        <v>203</v>
      </c>
      <c r="C11" s="396"/>
      <c r="D11" s="396"/>
      <c r="E11" s="396"/>
      <c r="F11" s="181">
        <v>312568739.39</v>
      </c>
      <c r="G11" s="360">
        <v>918840547</v>
      </c>
      <c r="H11" s="181">
        <v>349164397.25</v>
      </c>
      <c r="I11" s="181">
        <f t="shared" si="1"/>
        <v>111.7080351449793</v>
      </c>
      <c r="J11" s="181">
        <f t="shared" si="0"/>
        <v>38.0005430093411</v>
      </c>
      <c r="K11" s="72"/>
      <c r="L11" s="72"/>
      <c r="N11" s="72"/>
      <c r="O11" s="72"/>
      <c r="Q11" s="295"/>
      <c r="R11" s="295"/>
    </row>
    <row r="12" spans="1:18" s="66" customFormat="1" ht="22.5" customHeight="1">
      <c r="A12" s="370">
        <v>3</v>
      </c>
      <c r="B12" s="395" t="s">
        <v>107</v>
      </c>
      <c r="C12" s="396"/>
      <c r="D12" s="396"/>
      <c r="E12" s="396"/>
      <c r="F12" s="316">
        <v>278626496.9</v>
      </c>
      <c r="G12" s="361">
        <v>871495254</v>
      </c>
      <c r="H12" s="316">
        <v>321218638.75</v>
      </c>
      <c r="I12" s="181">
        <f t="shared" si="1"/>
        <v>115.28646497152297</v>
      </c>
      <c r="J12" s="181">
        <f t="shared" si="0"/>
        <v>36.858334830358125</v>
      </c>
      <c r="K12" s="72"/>
      <c r="L12" s="72"/>
      <c r="N12" s="72"/>
      <c r="O12" s="72"/>
      <c r="Q12" s="295"/>
      <c r="R12" s="295"/>
    </row>
    <row r="13" spans="1:18" s="66" customFormat="1" ht="22.5" customHeight="1">
      <c r="A13" s="370">
        <v>4</v>
      </c>
      <c r="B13" s="395" t="s">
        <v>35</v>
      </c>
      <c r="C13" s="396"/>
      <c r="D13" s="396"/>
      <c r="E13" s="396"/>
      <c r="F13" s="316">
        <v>19170687.37</v>
      </c>
      <c r="G13" s="361">
        <v>87808479</v>
      </c>
      <c r="H13" s="316">
        <v>21844928.68</v>
      </c>
      <c r="I13" s="181">
        <f t="shared" si="1"/>
        <v>113.94963705988388</v>
      </c>
      <c r="J13" s="181">
        <f t="shared" si="0"/>
        <v>24.87792628773356</v>
      </c>
      <c r="K13" s="72"/>
      <c r="L13" s="72"/>
      <c r="N13" s="72"/>
      <c r="O13" s="72"/>
      <c r="Q13" s="295"/>
      <c r="R13" s="295"/>
    </row>
    <row r="14" spans="1:18" s="66" customFormat="1" ht="22.5" customHeight="1">
      <c r="A14" s="372"/>
      <c r="B14" s="395" t="s">
        <v>204</v>
      </c>
      <c r="C14" s="396"/>
      <c r="D14" s="396"/>
      <c r="E14" s="396"/>
      <c r="F14" s="316">
        <v>297797184.27</v>
      </c>
      <c r="G14" s="361">
        <v>959303733</v>
      </c>
      <c r="H14" s="316">
        <v>343063567.43</v>
      </c>
      <c r="I14" s="181">
        <f t="shared" si="1"/>
        <v>115.20040670329472</v>
      </c>
      <c r="J14" s="181">
        <f t="shared" si="0"/>
        <v>35.76172547115482</v>
      </c>
      <c r="K14" s="72"/>
      <c r="L14" s="72"/>
      <c r="N14" s="72"/>
      <c r="O14" s="72"/>
      <c r="Q14" s="295"/>
      <c r="R14" s="295"/>
    </row>
    <row r="15" spans="1:18" s="66" customFormat="1" ht="22.5" customHeight="1">
      <c r="A15" s="371"/>
      <c r="B15" s="395" t="s">
        <v>36</v>
      </c>
      <c r="C15" s="396"/>
      <c r="D15" s="396"/>
      <c r="E15" s="396"/>
      <c r="F15" s="316">
        <v>14771555.120000005</v>
      </c>
      <c r="G15" s="361">
        <v>-40463186</v>
      </c>
      <c r="H15" s="316">
        <v>6100829.82</v>
      </c>
      <c r="I15" s="181">
        <f t="shared" si="1"/>
        <v>41.301202009121965</v>
      </c>
      <c r="J15" s="181">
        <f t="shared" si="0"/>
        <v>-15.077482578855752</v>
      </c>
      <c r="K15" s="72"/>
      <c r="L15" s="72"/>
      <c r="N15" s="72"/>
      <c r="O15" s="72"/>
      <c r="Q15" s="295"/>
      <c r="R15" s="295"/>
    </row>
    <row r="16" spans="1:18" s="66" customFormat="1" ht="12" customHeight="1">
      <c r="A16" s="182"/>
      <c r="B16" s="183"/>
      <c r="C16" s="183"/>
      <c r="D16" s="183"/>
      <c r="E16" s="183"/>
      <c r="F16" s="295"/>
      <c r="G16" s="72"/>
      <c r="H16" s="295"/>
      <c r="I16" s="295"/>
      <c r="Q16" s="295"/>
      <c r="R16" s="295"/>
    </row>
    <row r="17" spans="1:18" s="88" customFormat="1" ht="24" customHeight="1">
      <c r="A17" s="6"/>
      <c r="B17" s="7"/>
      <c r="C17" s="7"/>
      <c r="D17" s="7"/>
      <c r="E17" s="7"/>
      <c r="F17" s="317"/>
      <c r="G17" s="362"/>
      <c r="H17" s="317"/>
      <c r="I17" s="317"/>
      <c r="Q17" s="295"/>
      <c r="R17" s="295"/>
    </row>
    <row r="18" spans="1:18" s="88" customFormat="1" ht="24" customHeight="1">
      <c r="A18" s="400" t="s">
        <v>260</v>
      </c>
      <c r="B18" s="400"/>
      <c r="C18" s="400"/>
      <c r="D18" s="400"/>
      <c r="E18" s="400"/>
      <c r="F18" s="400"/>
      <c r="G18" s="400"/>
      <c r="H18" s="400"/>
      <c r="I18" s="400"/>
      <c r="J18" s="400"/>
      <c r="Q18" s="295"/>
      <c r="R18" s="295"/>
    </row>
    <row r="19" spans="1:18" s="88" customFormat="1" ht="18">
      <c r="A19" s="184"/>
      <c r="B19" s="185"/>
      <c r="C19" s="185"/>
      <c r="D19" s="185"/>
      <c r="E19" s="185"/>
      <c r="F19" s="297"/>
      <c r="G19" s="359"/>
      <c r="H19" s="297"/>
      <c r="I19" s="297"/>
      <c r="Q19" s="295"/>
      <c r="R19" s="295"/>
    </row>
    <row r="20" spans="1:18" s="88" customFormat="1" ht="42.75" customHeight="1">
      <c r="A20" s="397" t="str">
        <f>A7</f>
        <v>BROJČANA OZNAKA I NAZIV</v>
      </c>
      <c r="B20" s="398"/>
      <c r="C20" s="398"/>
      <c r="D20" s="398"/>
      <c r="E20" s="399"/>
      <c r="F20" s="315" t="s">
        <v>275</v>
      </c>
      <c r="G20" s="363" t="s">
        <v>261</v>
      </c>
      <c r="H20" s="315" t="s">
        <v>262</v>
      </c>
      <c r="I20" s="315" t="str">
        <f>I7</f>
        <v>INDEKS</v>
      </c>
      <c r="J20" s="315" t="str">
        <f>J7</f>
        <v>INDEKS</v>
      </c>
      <c r="Q20" s="295"/>
      <c r="R20" s="295"/>
    </row>
    <row r="21" spans="1:18" s="88" customFormat="1" ht="15" customHeight="1">
      <c r="A21" s="401">
        <v>1</v>
      </c>
      <c r="B21" s="402"/>
      <c r="C21" s="402"/>
      <c r="D21" s="402"/>
      <c r="E21" s="403"/>
      <c r="F21" s="180">
        <v>2</v>
      </c>
      <c r="G21" s="180">
        <v>3</v>
      </c>
      <c r="H21" s="180">
        <v>4</v>
      </c>
      <c r="I21" s="180" t="s">
        <v>263</v>
      </c>
      <c r="J21" s="180" t="s">
        <v>264</v>
      </c>
      <c r="Q21" s="295"/>
      <c r="R21" s="295"/>
    </row>
    <row r="22" spans="1:18" s="88" customFormat="1" ht="38.25" customHeight="1">
      <c r="A22" s="370">
        <v>8</v>
      </c>
      <c r="B22" s="395" t="s">
        <v>32</v>
      </c>
      <c r="C22" s="396"/>
      <c r="D22" s="396"/>
      <c r="E22" s="396"/>
      <c r="F22" s="65">
        <v>2252.84</v>
      </c>
      <c r="G22" s="364">
        <v>79633685</v>
      </c>
      <c r="H22" s="65">
        <v>25000000</v>
      </c>
      <c r="I22" s="65">
        <f>H22/F22*100</f>
        <v>1109710.4099714137</v>
      </c>
      <c r="J22" s="65">
        <f>H22/G22*100</f>
        <v>31.393750019228673</v>
      </c>
      <c r="K22" s="72"/>
      <c r="L22" s="72"/>
      <c r="N22" s="72"/>
      <c r="O22" s="72"/>
      <c r="Q22" s="295"/>
      <c r="R22" s="295"/>
    </row>
    <row r="23" spans="1:18" s="88" customFormat="1" ht="18">
      <c r="A23" s="370">
        <v>5</v>
      </c>
      <c r="B23" s="395" t="s">
        <v>33</v>
      </c>
      <c r="C23" s="396"/>
      <c r="D23" s="396"/>
      <c r="E23" s="396"/>
      <c r="F23" s="65">
        <v>23007275.07</v>
      </c>
      <c r="G23" s="364">
        <v>46585706</v>
      </c>
      <c r="H23" s="65">
        <v>26135598.270000003</v>
      </c>
      <c r="I23" s="65">
        <f aca="true" t="shared" si="2" ref="I23:I28">H23/F23*100</f>
        <v>113.59710435278419</v>
      </c>
      <c r="J23" s="65">
        <f aca="true" t="shared" si="3" ref="J23:J28">H23/G23*100</f>
        <v>56.10218351096794</v>
      </c>
      <c r="K23" s="72"/>
      <c r="L23" s="72"/>
      <c r="N23" s="72"/>
      <c r="O23" s="72"/>
      <c r="Q23" s="295"/>
      <c r="R23" s="295"/>
    </row>
    <row r="24" spans="1:18" s="88" customFormat="1" ht="18">
      <c r="A24" s="370"/>
      <c r="B24" s="395" t="s">
        <v>267</v>
      </c>
      <c r="C24" s="396"/>
      <c r="D24" s="396"/>
      <c r="E24" s="396"/>
      <c r="F24" s="415">
        <v>-23005022.23</v>
      </c>
      <c r="G24" s="364">
        <v>33047979</v>
      </c>
      <c r="H24" s="415">
        <v>-1135598.2700000033</v>
      </c>
      <c r="I24" s="415">
        <f>I22-I23</f>
        <v>1109596.8128670608</v>
      </c>
      <c r="J24" s="65">
        <f t="shared" si="3"/>
        <v>-3.4362109404632677</v>
      </c>
      <c r="K24" s="72"/>
      <c r="L24" s="72"/>
      <c r="N24" s="72"/>
      <c r="O24" s="72"/>
      <c r="Q24" s="295"/>
      <c r="R24" s="295"/>
    </row>
    <row r="25" spans="1:18" s="88" customFormat="1" ht="22.5" customHeight="1">
      <c r="A25" s="368"/>
      <c r="B25" s="395" t="s">
        <v>266</v>
      </c>
      <c r="C25" s="396"/>
      <c r="D25" s="396"/>
      <c r="E25" s="396"/>
      <c r="F25" s="65">
        <v>10799207.78</v>
      </c>
      <c r="G25" s="364">
        <v>7415207</v>
      </c>
      <c r="H25" s="65">
        <v>7415207.23</v>
      </c>
      <c r="I25" s="65">
        <f t="shared" si="2"/>
        <v>68.66436298904142</v>
      </c>
      <c r="J25" s="65">
        <f t="shared" si="3"/>
        <v>100.00000310173405</v>
      </c>
      <c r="K25" s="72"/>
      <c r="L25" s="72"/>
      <c r="N25" s="72"/>
      <c r="O25" s="72"/>
      <c r="Q25" s="295"/>
      <c r="R25" s="295"/>
    </row>
    <row r="26" spans="1:18" s="88" customFormat="1" ht="22.5" customHeight="1">
      <c r="A26" s="368"/>
      <c r="B26" s="395" t="s">
        <v>207</v>
      </c>
      <c r="C26" s="396"/>
      <c r="D26" s="396"/>
      <c r="E26" s="396"/>
      <c r="F26" s="318">
        <v>0</v>
      </c>
      <c r="G26" s="365">
        <v>0</v>
      </c>
      <c r="H26" s="318">
        <v>0</v>
      </c>
      <c r="I26" s="65" t="s">
        <v>160</v>
      </c>
      <c r="J26" s="65" t="s">
        <v>160</v>
      </c>
      <c r="K26" s="72"/>
      <c r="L26" s="72"/>
      <c r="N26" s="72"/>
      <c r="O26" s="72"/>
      <c r="Q26" s="295"/>
      <c r="R26" s="295"/>
    </row>
    <row r="27" spans="1:18" s="88" customFormat="1" ht="22.5" customHeight="1">
      <c r="A27" s="369"/>
      <c r="B27" s="395" t="s">
        <v>86</v>
      </c>
      <c r="C27" s="396"/>
      <c r="D27" s="396"/>
      <c r="E27" s="396"/>
      <c r="F27" s="319">
        <v>-12205814.450000001</v>
      </c>
      <c r="G27" s="366">
        <v>40463186</v>
      </c>
      <c r="H27" s="319">
        <v>6279608.959999997</v>
      </c>
      <c r="I27" s="65">
        <f t="shared" si="2"/>
        <v>-51.44768491872328</v>
      </c>
      <c r="J27" s="65">
        <f t="shared" si="3"/>
        <v>15.519314173629326</v>
      </c>
      <c r="K27" s="72"/>
      <c r="L27" s="72"/>
      <c r="N27" s="72"/>
      <c r="O27" s="72"/>
      <c r="Q27" s="295"/>
      <c r="R27" s="295"/>
    </row>
    <row r="28" spans="1:18" s="88" customFormat="1" ht="22.5" customHeight="1">
      <c r="A28" s="368"/>
      <c r="B28" s="395" t="s">
        <v>90</v>
      </c>
      <c r="C28" s="396"/>
      <c r="D28" s="396"/>
      <c r="E28" s="396"/>
      <c r="F28" s="318">
        <v>2790842.129999986</v>
      </c>
      <c r="G28" s="365">
        <v>15403463.450000077</v>
      </c>
      <c r="H28" s="318">
        <v>12380438.779999997</v>
      </c>
      <c r="I28" s="65">
        <f t="shared" si="2"/>
        <v>443.6094269509992</v>
      </c>
      <c r="J28" s="65">
        <f t="shared" si="3"/>
        <v>80.37438346373935</v>
      </c>
      <c r="K28" s="72"/>
      <c r="L28" s="72"/>
      <c r="N28" s="72"/>
      <c r="O28" s="72"/>
      <c r="Q28" s="295"/>
      <c r="R28" s="295"/>
    </row>
    <row r="29" spans="1:18" s="66" customFormat="1" ht="12" customHeight="1">
      <c r="A29" s="186"/>
      <c r="B29" s="187"/>
      <c r="C29" s="187"/>
      <c r="D29" s="187"/>
      <c r="E29" s="187"/>
      <c r="F29" s="297"/>
      <c r="G29" s="359"/>
      <c r="H29" s="297"/>
      <c r="I29" s="297"/>
      <c r="Q29" s="295"/>
      <c r="R29" s="295"/>
    </row>
    <row r="30" spans="4:18" s="66" customFormat="1" ht="12.75">
      <c r="D30" s="188"/>
      <c r="E30" s="146"/>
      <c r="F30" s="320"/>
      <c r="G30" s="367"/>
      <c r="H30" s="320"/>
      <c r="I30" s="320"/>
      <c r="J30" s="189"/>
      <c r="Q30" s="295"/>
      <c r="R30" s="295"/>
    </row>
    <row r="31" spans="4:18" s="66" customFormat="1" ht="12.75">
      <c r="D31" s="188"/>
      <c r="F31" s="295"/>
      <c r="G31" s="72"/>
      <c r="H31" s="295"/>
      <c r="I31" s="295"/>
      <c r="Q31" s="295"/>
      <c r="R31" s="295"/>
    </row>
    <row r="32" spans="4:18" s="66" customFormat="1" ht="12.75">
      <c r="D32" s="188"/>
      <c r="F32" s="295"/>
      <c r="G32" s="72"/>
      <c r="H32" s="295"/>
      <c r="I32" s="295"/>
      <c r="Q32" s="295"/>
      <c r="R32" s="295"/>
    </row>
    <row r="33" spans="4:18" s="66" customFormat="1" ht="12.75">
      <c r="D33" s="188"/>
      <c r="F33" s="295"/>
      <c r="G33" s="72"/>
      <c r="H33" s="295"/>
      <c r="I33" s="295"/>
      <c r="Q33" s="295"/>
      <c r="R33" s="295"/>
    </row>
    <row r="34" spans="4:18" s="66" customFormat="1" ht="12.75">
      <c r="D34" s="188"/>
      <c r="F34" s="295"/>
      <c r="G34" s="72"/>
      <c r="H34" s="295"/>
      <c r="I34" s="295"/>
      <c r="Q34" s="295"/>
      <c r="R34" s="295"/>
    </row>
    <row r="35" spans="4:18" s="66" customFormat="1" ht="12.75">
      <c r="D35" s="188"/>
      <c r="F35" s="295"/>
      <c r="G35" s="72"/>
      <c r="H35" s="295"/>
      <c r="I35" s="295"/>
      <c r="Q35" s="295"/>
      <c r="R35" s="295"/>
    </row>
    <row r="36" spans="4:18" s="66" customFormat="1" ht="12.75">
      <c r="D36" s="188"/>
      <c r="F36" s="295"/>
      <c r="G36" s="72"/>
      <c r="H36" s="295"/>
      <c r="I36" s="295"/>
      <c r="Q36" s="295"/>
      <c r="R36" s="295"/>
    </row>
    <row r="37" spans="4:18" s="66" customFormat="1" ht="12.75">
      <c r="D37" s="188"/>
      <c r="F37" s="295"/>
      <c r="G37" s="72"/>
      <c r="H37" s="295"/>
      <c r="I37" s="295"/>
      <c r="Q37" s="295"/>
      <c r="R37" s="295"/>
    </row>
    <row r="38" spans="4:18" s="66" customFormat="1" ht="12.75">
      <c r="D38" s="188"/>
      <c r="F38" s="295"/>
      <c r="G38" s="72"/>
      <c r="H38" s="295"/>
      <c r="I38" s="295"/>
      <c r="Q38" s="295"/>
      <c r="R38" s="295"/>
    </row>
    <row r="39" spans="4:18" s="66" customFormat="1" ht="12.75">
      <c r="D39" s="188"/>
      <c r="F39" s="295"/>
      <c r="G39" s="72"/>
      <c r="H39" s="295"/>
      <c r="I39" s="295"/>
      <c r="Q39" s="295"/>
      <c r="R39" s="295"/>
    </row>
    <row r="40" spans="4:18" s="66" customFormat="1" ht="12.75">
      <c r="D40" s="188"/>
      <c r="F40" s="295"/>
      <c r="G40" s="72"/>
      <c r="H40" s="295"/>
      <c r="I40" s="295"/>
      <c r="Q40" s="295"/>
      <c r="R40" s="295"/>
    </row>
    <row r="41" spans="4:18" s="66" customFormat="1" ht="12.75">
      <c r="D41" s="188"/>
      <c r="F41" s="295"/>
      <c r="G41" s="72"/>
      <c r="H41" s="295"/>
      <c r="I41" s="295"/>
      <c r="Q41" s="295"/>
      <c r="R41" s="295"/>
    </row>
    <row r="42" spans="4:18" s="66" customFormat="1" ht="12.75">
      <c r="D42" s="188"/>
      <c r="F42" s="295"/>
      <c r="G42" s="72"/>
      <c r="H42" s="295"/>
      <c r="I42" s="295"/>
      <c r="Q42" s="295"/>
      <c r="R42" s="295"/>
    </row>
    <row r="43" spans="4:18" s="66" customFormat="1" ht="12.75">
      <c r="D43" s="188"/>
      <c r="F43" s="295"/>
      <c r="G43" s="72"/>
      <c r="H43" s="295"/>
      <c r="I43" s="295"/>
      <c r="Q43" s="295"/>
      <c r="R43" s="295"/>
    </row>
    <row r="44" spans="4:18" s="66" customFormat="1" ht="12.75">
      <c r="D44" s="188"/>
      <c r="F44" s="295"/>
      <c r="G44" s="72"/>
      <c r="H44" s="295"/>
      <c r="I44" s="295"/>
      <c r="Q44" s="295"/>
      <c r="R44" s="295"/>
    </row>
    <row r="45" spans="4:18" s="66" customFormat="1" ht="12.75">
      <c r="D45" s="188"/>
      <c r="F45" s="295"/>
      <c r="G45" s="72"/>
      <c r="H45" s="295"/>
      <c r="I45" s="295"/>
      <c r="Q45" s="295"/>
      <c r="R45" s="295"/>
    </row>
    <row r="46" spans="4:18" s="66" customFormat="1" ht="12.75">
      <c r="D46" s="188"/>
      <c r="F46" s="295"/>
      <c r="G46" s="72"/>
      <c r="H46" s="295"/>
      <c r="I46" s="295"/>
      <c r="Q46" s="295"/>
      <c r="R46" s="295"/>
    </row>
    <row r="47" spans="4:18" s="66" customFormat="1" ht="12.75">
      <c r="D47" s="188"/>
      <c r="F47" s="295"/>
      <c r="G47" s="72"/>
      <c r="H47" s="295"/>
      <c r="I47" s="295"/>
      <c r="Q47" s="295"/>
      <c r="R47" s="295"/>
    </row>
    <row r="48" spans="4:18" s="66" customFormat="1" ht="12.75">
      <c r="D48" s="188"/>
      <c r="F48" s="295"/>
      <c r="G48" s="72"/>
      <c r="H48" s="295"/>
      <c r="I48" s="295"/>
      <c r="Q48" s="295"/>
      <c r="R48" s="295"/>
    </row>
    <row r="49" spans="4:18" s="66" customFormat="1" ht="12.75">
      <c r="D49" s="188"/>
      <c r="F49" s="295"/>
      <c r="G49" s="72"/>
      <c r="H49" s="295"/>
      <c r="I49" s="295"/>
      <c r="Q49" s="295"/>
      <c r="R49" s="295"/>
    </row>
    <row r="50" spans="4:18" s="66" customFormat="1" ht="12.75">
      <c r="D50" s="188"/>
      <c r="F50" s="295"/>
      <c r="G50" s="72"/>
      <c r="H50" s="295"/>
      <c r="I50" s="295"/>
      <c r="Q50" s="295"/>
      <c r="R50" s="295"/>
    </row>
    <row r="51" spans="4:18" s="66" customFormat="1" ht="12.75">
      <c r="D51" s="188"/>
      <c r="F51" s="295"/>
      <c r="G51" s="72"/>
      <c r="H51" s="295"/>
      <c r="I51" s="295"/>
      <c r="Q51" s="295"/>
      <c r="R51" s="295"/>
    </row>
    <row r="52" spans="4:18" s="66" customFormat="1" ht="12.75">
      <c r="D52" s="188"/>
      <c r="F52" s="295"/>
      <c r="G52" s="72"/>
      <c r="H52" s="295"/>
      <c r="I52" s="295"/>
      <c r="Q52" s="295"/>
      <c r="R52" s="295"/>
    </row>
    <row r="53" spans="4:18" s="66" customFormat="1" ht="12.75">
      <c r="D53" s="188"/>
      <c r="F53" s="295"/>
      <c r="G53" s="72"/>
      <c r="H53" s="295"/>
      <c r="I53" s="295"/>
      <c r="Q53" s="295"/>
      <c r="R53" s="295"/>
    </row>
    <row r="54" spans="4:18" s="66" customFormat="1" ht="12.75">
      <c r="D54" s="188"/>
      <c r="F54" s="295"/>
      <c r="G54" s="72"/>
      <c r="H54" s="295"/>
      <c r="I54" s="295"/>
      <c r="Q54" s="295"/>
      <c r="R54" s="295"/>
    </row>
    <row r="55" spans="4:18" s="66" customFormat="1" ht="12.75">
      <c r="D55" s="188"/>
      <c r="F55" s="295"/>
      <c r="G55" s="72"/>
      <c r="H55" s="295"/>
      <c r="I55" s="295"/>
      <c r="Q55" s="295"/>
      <c r="R55" s="295"/>
    </row>
    <row r="56" spans="4:18" s="66" customFormat="1" ht="12.75">
      <c r="D56" s="188"/>
      <c r="F56" s="295"/>
      <c r="G56" s="72"/>
      <c r="H56" s="295"/>
      <c r="I56" s="295"/>
      <c r="Q56" s="295"/>
      <c r="R56" s="295"/>
    </row>
    <row r="57" spans="4:18" s="66" customFormat="1" ht="12.75">
      <c r="D57" s="188"/>
      <c r="F57" s="295"/>
      <c r="G57" s="72"/>
      <c r="H57" s="295"/>
      <c r="I57" s="295"/>
      <c r="Q57" s="295"/>
      <c r="R57" s="295"/>
    </row>
    <row r="58" spans="4:18" s="66" customFormat="1" ht="12.75">
      <c r="D58" s="188"/>
      <c r="F58" s="295"/>
      <c r="G58" s="72"/>
      <c r="H58" s="295"/>
      <c r="I58" s="295"/>
      <c r="Q58" s="295"/>
      <c r="R58" s="295"/>
    </row>
    <row r="59" spans="4:18" s="66" customFormat="1" ht="12.75">
      <c r="D59" s="188"/>
      <c r="F59" s="295"/>
      <c r="G59" s="72"/>
      <c r="H59" s="295"/>
      <c r="I59" s="295"/>
      <c r="Q59" s="295"/>
      <c r="R59" s="295"/>
    </row>
    <row r="60" spans="4:18" s="66" customFormat="1" ht="12.75">
      <c r="D60" s="188"/>
      <c r="F60" s="295"/>
      <c r="G60" s="72"/>
      <c r="H60" s="295"/>
      <c r="I60" s="295"/>
      <c r="Q60" s="295"/>
      <c r="R60" s="295"/>
    </row>
    <row r="61" spans="4:18" s="66" customFormat="1" ht="12.75">
      <c r="D61" s="188"/>
      <c r="F61" s="295"/>
      <c r="G61" s="72"/>
      <c r="H61" s="295"/>
      <c r="I61" s="295"/>
      <c r="Q61" s="295"/>
      <c r="R61" s="295"/>
    </row>
    <row r="62" spans="4:18" s="66" customFormat="1" ht="12.75">
      <c r="D62" s="188"/>
      <c r="F62" s="295"/>
      <c r="G62" s="72"/>
      <c r="H62" s="295"/>
      <c r="I62" s="295"/>
      <c r="Q62" s="295"/>
      <c r="R62" s="295"/>
    </row>
    <row r="63" spans="4:18" s="66" customFormat="1" ht="12.75">
      <c r="D63" s="188"/>
      <c r="F63" s="295"/>
      <c r="G63" s="72"/>
      <c r="H63" s="295"/>
      <c r="I63" s="295"/>
      <c r="Q63" s="295"/>
      <c r="R63" s="295"/>
    </row>
    <row r="64" spans="4:18" s="66" customFormat="1" ht="12.75">
      <c r="D64" s="188"/>
      <c r="F64" s="295"/>
      <c r="G64" s="72"/>
      <c r="H64" s="295"/>
      <c r="I64" s="295"/>
      <c r="Q64" s="295"/>
      <c r="R64" s="295"/>
    </row>
    <row r="65" spans="4:18" s="66" customFormat="1" ht="12.75">
      <c r="D65" s="188"/>
      <c r="F65" s="295"/>
      <c r="G65" s="72"/>
      <c r="H65" s="295"/>
      <c r="I65" s="295"/>
      <c r="Q65" s="295"/>
      <c r="R65" s="295"/>
    </row>
    <row r="66" spans="4:18" s="66" customFormat="1" ht="12.75">
      <c r="D66" s="188"/>
      <c r="F66" s="295"/>
      <c r="G66" s="72"/>
      <c r="H66" s="295"/>
      <c r="I66" s="295"/>
      <c r="Q66" s="295"/>
      <c r="R66" s="295"/>
    </row>
    <row r="67" spans="4:18" s="66" customFormat="1" ht="12.75">
      <c r="D67" s="188"/>
      <c r="F67" s="295"/>
      <c r="G67" s="72"/>
      <c r="H67" s="295"/>
      <c r="I67" s="295"/>
      <c r="Q67" s="295"/>
      <c r="R67" s="295"/>
    </row>
    <row r="68" spans="4:18" s="66" customFormat="1" ht="12.75">
      <c r="D68" s="188"/>
      <c r="F68" s="295"/>
      <c r="G68" s="72"/>
      <c r="H68" s="295"/>
      <c r="I68" s="295"/>
      <c r="Q68" s="295"/>
      <c r="R68" s="295"/>
    </row>
    <row r="69" spans="4:18" s="66" customFormat="1" ht="12.75">
      <c r="D69" s="188"/>
      <c r="F69" s="295"/>
      <c r="G69" s="72"/>
      <c r="H69" s="295"/>
      <c r="I69" s="295"/>
      <c r="Q69" s="295"/>
      <c r="R69" s="295"/>
    </row>
    <row r="70" spans="4:18" s="66" customFormat="1" ht="12.75">
      <c r="D70" s="188"/>
      <c r="F70" s="295"/>
      <c r="G70" s="72"/>
      <c r="H70" s="295"/>
      <c r="I70" s="295"/>
      <c r="Q70" s="295"/>
      <c r="R70" s="295"/>
    </row>
    <row r="71" spans="4:18" s="66" customFormat="1" ht="12.75">
      <c r="D71" s="188"/>
      <c r="F71" s="295"/>
      <c r="G71" s="72"/>
      <c r="H71" s="295"/>
      <c r="I71" s="295"/>
      <c r="Q71" s="295"/>
      <c r="R71" s="295"/>
    </row>
    <row r="72" spans="4:18" s="66" customFormat="1" ht="12.75">
      <c r="D72" s="188"/>
      <c r="F72" s="295"/>
      <c r="G72" s="72"/>
      <c r="H72" s="295"/>
      <c r="I72" s="295"/>
      <c r="Q72" s="295"/>
      <c r="R72" s="295"/>
    </row>
    <row r="73" spans="4:18" s="66" customFormat="1" ht="12.75">
      <c r="D73" s="188"/>
      <c r="F73" s="295"/>
      <c r="G73" s="72"/>
      <c r="H73" s="295"/>
      <c r="I73" s="295"/>
      <c r="Q73" s="295"/>
      <c r="R73" s="295"/>
    </row>
    <row r="74" spans="4:18" s="66" customFormat="1" ht="12.75">
      <c r="D74" s="188"/>
      <c r="F74" s="295"/>
      <c r="G74" s="72"/>
      <c r="H74" s="295"/>
      <c r="I74" s="295"/>
      <c r="Q74" s="295"/>
      <c r="R74" s="295"/>
    </row>
    <row r="75" spans="4:18" s="66" customFormat="1" ht="12.75">
      <c r="D75" s="188"/>
      <c r="F75" s="295"/>
      <c r="G75" s="72"/>
      <c r="H75" s="295"/>
      <c r="I75" s="295"/>
      <c r="Q75" s="295"/>
      <c r="R75" s="295"/>
    </row>
    <row r="76" spans="4:18" s="66" customFormat="1" ht="12.75">
      <c r="D76" s="188"/>
      <c r="F76" s="295"/>
      <c r="G76" s="72"/>
      <c r="H76" s="295"/>
      <c r="I76" s="295"/>
      <c r="Q76" s="295"/>
      <c r="R76" s="295"/>
    </row>
    <row r="77" spans="4:18" s="66" customFormat="1" ht="12.75">
      <c r="D77" s="188"/>
      <c r="F77" s="295"/>
      <c r="G77" s="72"/>
      <c r="H77" s="295"/>
      <c r="I77" s="295"/>
      <c r="Q77" s="295"/>
      <c r="R77" s="295"/>
    </row>
    <row r="78" spans="4:18" s="66" customFormat="1" ht="12.75">
      <c r="D78" s="188"/>
      <c r="F78" s="295"/>
      <c r="G78" s="72"/>
      <c r="H78" s="295"/>
      <c r="I78" s="295"/>
      <c r="Q78" s="295"/>
      <c r="R78" s="295"/>
    </row>
    <row r="79" spans="4:18" s="66" customFormat="1" ht="12.75">
      <c r="D79" s="188"/>
      <c r="F79" s="295"/>
      <c r="G79" s="72"/>
      <c r="H79" s="295"/>
      <c r="I79" s="295"/>
      <c r="Q79" s="295"/>
      <c r="R79" s="295"/>
    </row>
    <row r="80" spans="4:18" s="66" customFormat="1" ht="12.75">
      <c r="D80" s="188"/>
      <c r="F80" s="295"/>
      <c r="G80" s="72"/>
      <c r="H80" s="295"/>
      <c r="I80" s="295"/>
      <c r="Q80" s="295"/>
      <c r="R80" s="295"/>
    </row>
    <row r="81" spans="4:18" s="66" customFormat="1" ht="12.75">
      <c r="D81" s="188"/>
      <c r="F81" s="295"/>
      <c r="G81" s="72"/>
      <c r="H81" s="295"/>
      <c r="I81" s="295"/>
      <c r="Q81" s="295"/>
      <c r="R81" s="295"/>
    </row>
    <row r="82" spans="4:18" s="66" customFormat="1" ht="12.75">
      <c r="D82" s="188"/>
      <c r="F82" s="295"/>
      <c r="G82" s="72"/>
      <c r="H82" s="295"/>
      <c r="I82" s="295"/>
      <c r="Q82" s="295"/>
      <c r="R82" s="295"/>
    </row>
    <row r="83" spans="4:18" s="66" customFormat="1" ht="12.75">
      <c r="D83" s="188"/>
      <c r="F83" s="295"/>
      <c r="G83" s="72"/>
      <c r="H83" s="295"/>
      <c r="I83" s="295"/>
      <c r="Q83" s="295"/>
      <c r="R83" s="295"/>
    </row>
    <row r="84" spans="4:18" s="66" customFormat="1" ht="12.75">
      <c r="D84" s="188"/>
      <c r="F84" s="295"/>
      <c r="G84" s="72"/>
      <c r="H84" s="295"/>
      <c r="I84" s="295"/>
      <c r="Q84" s="295"/>
      <c r="R84" s="295"/>
    </row>
    <row r="85" spans="4:18" s="66" customFormat="1" ht="12.75">
      <c r="D85" s="188"/>
      <c r="F85" s="295"/>
      <c r="G85" s="72"/>
      <c r="H85" s="295"/>
      <c r="I85" s="295"/>
      <c r="Q85" s="295"/>
      <c r="R85" s="295"/>
    </row>
    <row r="86" spans="4:18" s="66" customFormat="1" ht="12.75">
      <c r="D86" s="188"/>
      <c r="F86" s="295"/>
      <c r="G86" s="72"/>
      <c r="H86" s="295"/>
      <c r="I86" s="295"/>
      <c r="Q86" s="295"/>
      <c r="R86" s="295"/>
    </row>
    <row r="87" spans="4:18" s="66" customFormat="1" ht="12.75">
      <c r="D87" s="188"/>
      <c r="F87" s="295"/>
      <c r="G87" s="72"/>
      <c r="H87" s="295"/>
      <c r="I87" s="295"/>
      <c r="Q87" s="295"/>
      <c r="R87" s="295"/>
    </row>
    <row r="88" spans="4:18" s="66" customFormat="1" ht="12.75">
      <c r="D88" s="188"/>
      <c r="F88" s="295"/>
      <c r="G88" s="72"/>
      <c r="H88" s="295"/>
      <c r="I88" s="295"/>
      <c r="Q88" s="295"/>
      <c r="R88" s="295"/>
    </row>
    <row r="89" spans="4:18" s="66" customFormat="1" ht="12.75">
      <c r="D89" s="188"/>
      <c r="F89" s="295"/>
      <c r="G89" s="72"/>
      <c r="H89" s="295"/>
      <c r="I89" s="295"/>
      <c r="Q89" s="295"/>
      <c r="R89" s="295"/>
    </row>
    <row r="90" spans="4:18" s="66" customFormat="1" ht="12.75">
      <c r="D90" s="188"/>
      <c r="F90" s="295"/>
      <c r="G90" s="72"/>
      <c r="H90" s="295"/>
      <c r="I90" s="295"/>
      <c r="Q90" s="295"/>
      <c r="R90" s="295"/>
    </row>
    <row r="91" spans="4:18" s="66" customFormat="1" ht="12.75">
      <c r="D91" s="188"/>
      <c r="F91" s="295"/>
      <c r="G91" s="72"/>
      <c r="H91" s="295"/>
      <c r="I91" s="295"/>
      <c r="Q91" s="295"/>
      <c r="R91" s="295"/>
    </row>
    <row r="92" spans="4:18" s="66" customFormat="1" ht="12.75">
      <c r="D92" s="188"/>
      <c r="F92" s="295"/>
      <c r="G92" s="72"/>
      <c r="H92" s="295"/>
      <c r="I92" s="295"/>
      <c r="Q92" s="295"/>
      <c r="R92" s="295"/>
    </row>
    <row r="93" spans="4:18" s="66" customFormat="1" ht="12.75">
      <c r="D93" s="188"/>
      <c r="F93" s="295"/>
      <c r="G93" s="72"/>
      <c r="H93" s="295"/>
      <c r="I93" s="295"/>
      <c r="Q93" s="295"/>
      <c r="R93" s="295"/>
    </row>
    <row r="94" spans="4:18" s="66" customFormat="1" ht="12.75">
      <c r="D94" s="188"/>
      <c r="F94" s="295"/>
      <c r="G94" s="72"/>
      <c r="H94" s="295"/>
      <c r="I94" s="295"/>
      <c r="Q94" s="295"/>
      <c r="R94" s="295"/>
    </row>
    <row r="95" spans="4:18" s="66" customFormat="1" ht="12.75">
      <c r="D95" s="188"/>
      <c r="F95" s="295"/>
      <c r="G95" s="72"/>
      <c r="H95" s="295"/>
      <c r="I95" s="295"/>
      <c r="Q95" s="295"/>
      <c r="R95" s="295"/>
    </row>
    <row r="96" spans="4:18" s="66" customFormat="1" ht="12.75">
      <c r="D96" s="188"/>
      <c r="F96" s="295"/>
      <c r="G96" s="72"/>
      <c r="H96" s="295"/>
      <c r="I96" s="295"/>
      <c r="Q96" s="295"/>
      <c r="R96" s="295"/>
    </row>
    <row r="97" spans="4:18" s="66" customFormat="1" ht="12.75">
      <c r="D97" s="188"/>
      <c r="F97" s="295"/>
      <c r="G97" s="72"/>
      <c r="H97" s="295"/>
      <c r="I97" s="295"/>
      <c r="Q97" s="295"/>
      <c r="R97" s="295"/>
    </row>
    <row r="98" spans="4:18" s="66" customFormat="1" ht="12.75">
      <c r="D98" s="188"/>
      <c r="F98" s="295"/>
      <c r="G98" s="72"/>
      <c r="H98" s="295"/>
      <c r="I98" s="295"/>
      <c r="Q98" s="295"/>
      <c r="R98" s="295"/>
    </row>
    <row r="99" spans="4:9" s="66" customFormat="1" ht="12.75">
      <c r="D99" s="188"/>
      <c r="F99" s="295"/>
      <c r="G99" s="72"/>
      <c r="H99" s="295"/>
      <c r="I99" s="295"/>
    </row>
    <row r="100" spans="4:9" s="66" customFormat="1" ht="12.75">
      <c r="D100" s="188"/>
      <c r="F100" s="295"/>
      <c r="G100" s="72"/>
      <c r="H100" s="295"/>
      <c r="I100" s="295"/>
    </row>
    <row r="101" spans="4:9" s="66" customFormat="1" ht="12.75">
      <c r="D101" s="188"/>
      <c r="F101" s="295"/>
      <c r="G101" s="72"/>
      <c r="H101" s="295"/>
      <c r="I101" s="295"/>
    </row>
    <row r="102" spans="4:9" s="66" customFormat="1" ht="12.75">
      <c r="D102" s="188"/>
      <c r="F102" s="295"/>
      <c r="G102" s="72"/>
      <c r="H102" s="295"/>
      <c r="I102" s="295"/>
    </row>
    <row r="103" spans="4:9" s="66" customFormat="1" ht="12.75">
      <c r="D103" s="188"/>
      <c r="F103" s="295"/>
      <c r="G103" s="72"/>
      <c r="H103" s="295"/>
      <c r="I103" s="295"/>
    </row>
    <row r="104" spans="4:9" s="66" customFormat="1" ht="12.75">
      <c r="D104" s="188"/>
      <c r="F104" s="295"/>
      <c r="G104" s="72"/>
      <c r="H104" s="295"/>
      <c r="I104" s="295"/>
    </row>
    <row r="105" spans="4:9" s="66" customFormat="1" ht="12.75">
      <c r="D105" s="188"/>
      <c r="F105" s="295"/>
      <c r="G105" s="72"/>
      <c r="H105" s="295"/>
      <c r="I105" s="295"/>
    </row>
    <row r="106" spans="4:9" s="66" customFormat="1" ht="12.75">
      <c r="D106" s="188"/>
      <c r="F106" s="295"/>
      <c r="G106" s="72"/>
      <c r="H106" s="295"/>
      <c r="I106" s="295"/>
    </row>
    <row r="107" spans="4:9" s="66" customFormat="1" ht="12.75">
      <c r="D107" s="188"/>
      <c r="F107" s="295"/>
      <c r="G107" s="72"/>
      <c r="H107" s="295"/>
      <c r="I107" s="295"/>
    </row>
    <row r="108" spans="4:9" s="66" customFormat="1" ht="12.75">
      <c r="D108" s="188"/>
      <c r="F108" s="295"/>
      <c r="G108" s="72"/>
      <c r="H108" s="295"/>
      <c r="I108" s="295"/>
    </row>
    <row r="109" spans="4:9" s="66" customFormat="1" ht="12.75">
      <c r="D109" s="188"/>
      <c r="F109" s="295"/>
      <c r="G109" s="72"/>
      <c r="H109" s="295"/>
      <c r="I109" s="295"/>
    </row>
    <row r="110" spans="4:9" s="66" customFormat="1" ht="12.75">
      <c r="D110" s="188"/>
      <c r="F110" s="295"/>
      <c r="G110" s="72"/>
      <c r="H110" s="295"/>
      <c r="I110" s="295"/>
    </row>
    <row r="111" spans="4:9" s="66" customFormat="1" ht="12.75">
      <c r="D111" s="188"/>
      <c r="F111" s="295"/>
      <c r="G111" s="72"/>
      <c r="H111" s="295"/>
      <c r="I111" s="295"/>
    </row>
    <row r="112" spans="4:9" s="66" customFormat="1" ht="12.75">
      <c r="D112" s="188"/>
      <c r="F112" s="295"/>
      <c r="G112" s="72"/>
      <c r="H112" s="295"/>
      <c r="I112" s="295"/>
    </row>
    <row r="113" spans="4:9" s="66" customFormat="1" ht="12.75">
      <c r="D113" s="188"/>
      <c r="F113" s="295"/>
      <c r="G113" s="72"/>
      <c r="H113" s="295"/>
      <c r="I113" s="295"/>
    </row>
    <row r="114" spans="4:9" s="66" customFormat="1" ht="12.75">
      <c r="D114" s="188"/>
      <c r="F114" s="295"/>
      <c r="G114" s="72"/>
      <c r="H114" s="295"/>
      <c r="I114" s="295"/>
    </row>
    <row r="115" spans="4:9" s="66" customFormat="1" ht="12.75">
      <c r="D115" s="188"/>
      <c r="F115" s="295"/>
      <c r="G115" s="72"/>
      <c r="H115" s="295"/>
      <c r="I115" s="295"/>
    </row>
    <row r="116" spans="4:9" s="66" customFormat="1" ht="12.75">
      <c r="D116" s="188"/>
      <c r="F116" s="295"/>
      <c r="G116" s="72"/>
      <c r="H116" s="295"/>
      <c r="I116" s="295"/>
    </row>
    <row r="117" spans="4:9" s="66" customFormat="1" ht="12.75">
      <c r="D117" s="188"/>
      <c r="F117" s="295"/>
      <c r="G117" s="72"/>
      <c r="H117" s="295"/>
      <c r="I117" s="295"/>
    </row>
    <row r="118" spans="4:9" s="66" customFormat="1" ht="12.75">
      <c r="D118" s="188"/>
      <c r="F118" s="295"/>
      <c r="G118" s="72"/>
      <c r="H118" s="295"/>
      <c r="I118" s="295"/>
    </row>
    <row r="119" spans="4:9" s="66" customFormat="1" ht="12.75">
      <c r="D119" s="188"/>
      <c r="F119" s="295"/>
      <c r="G119" s="72"/>
      <c r="H119" s="295"/>
      <c r="I119" s="295"/>
    </row>
    <row r="120" spans="4:9" s="66" customFormat="1" ht="12.75">
      <c r="D120" s="188"/>
      <c r="F120" s="295"/>
      <c r="G120" s="72"/>
      <c r="H120" s="295"/>
      <c r="I120" s="295"/>
    </row>
    <row r="121" spans="4:9" s="66" customFormat="1" ht="12.75">
      <c r="D121" s="188"/>
      <c r="F121" s="295"/>
      <c r="G121" s="72"/>
      <c r="H121" s="295"/>
      <c r="I121" s="295"/>
    </row>
    <row r="122" spans="4:9" s="66" customFormat="1" ht="12.75">
      <c r="D122" s="188"/>
      <c r="F122" s="295"/>
      <c r="G122" s="72"/>
      <c r="H122" s="295"/>
      <c r="I122" s="295"/>
    </row>
    <row r="123" spans="4:9" s="66" customFormat="1" ht="12.75">
      <c r="D123" s="188"/>
      <c r="F123" s="295"/>
      <c r="G123" s="72"/>
      <c r="H123" s="295"/>
      <c r="I123" s="295"/>
    </row>
    <row r="124" spans="4:9" s="66" customFormat="1" ht="12.75">
      <c r="D124" s="188"/>
      <c r="F124" s="295"/>
      <c r="G124" s="72"/>
      <c r="H124" s="295"/>
      <c r="I124" s="295"/>
    </row>
    <row r="125" spans="4:9" s="66" customFormat="1" ht="12.75">
      <c r="D125" s="188"/>
      <c r="F125" s="295"/>
      <c r="G125" s="72"/>
      <c r="H125" s="295"/>
      <c r="I125" s="295"/>
    </row>
    <row r="126" spans="4:9" s="66" customFormat="1" ht="12.75">
      <c r="D126" s="188"/>
      <c r="F126" s="295"/>
      <c r="G126" s="72"/>
      <c r="H126" s="295"/>
      <c r="I126" s="295"/>
    </row>
    <row r="127" spans="4:9" s="66" customFormat="1" ht="12.75">
      <c r="D127" s="188"/>
      <c r="F127" s="295"/>
      <c r="G127" s="72"/>
      <c r="H127" s="295"/>
      <c r="I127" s="295"/>
    </row>
    <row r="128" spans="4:9" s="66" customFormat="1" ht="12.75">
      <c r="D128" s="188"/>
      <c r="F128" s="295"/>
      <c r="G128" s="72"/>
      <c r="H128" s="295"/>
      <c r="I128" s="295"/>
    </row>
    <row r="129" spans="4:9" s="66" customFormat="1" ht="12.75">
      <c r="D129" s="188"/>
      <c r="F129" s="295"/>
      <c r="G129" s="72"/>
      <c r="H129" s="295"/>
      <c r="I129" s="295"/>
    </row>
    <row r="130" spans="4:9" s="66" customFormat="1" ht="12.75">
      <c r="D130" s="188"/>
      <c r="F130" s="295"/>
      <c r="G130" s="72"/>
      <c r="H130" s="295"/>
      <c r="I130" s="295"/>
    </row>
    <row r="131" spans="4:9" s="66" customFormat="1" ht="12.75">
      <c r="D131" s="188"/>
      <c r="F131" s="295"/>
      <c r="G131" s="72"/>
      <c r="H131" s="295"/>
      <c r="I131" s="295"/>
    </row>
    <row r="132" spans="4:9" s="66" customFormat="1" ht="12.75">
      <c r="D132" s="188"/>
      <c r="F132" s="295"/>
      <c r="G132" s="72"/>
      <c r="H132" s="295"/>
      <c r="I132" s="295"/>
    </row>
    <row r="133" spans="4:9" s="66" customFormat="1" ht="12.75">
      <c r="D133" s="188"/>
      <c r="F133" s="295"/>
      <c r="G133" s="72"/>
      <c r="H133" s="295"/>
      <c r="I133" s="295"/>
    </row>
    <row r="134" spans="4:9" s="66" customFormat="1" ht="12.75">
      <c r="D134" s="188"/>
      <c r="F134" s="295"/>
      <c r="G134" s="72"/>
      <c r="H134" s="295"/>
      <c r="I134" s="295"/>
    </row>
    <row r="135" spans="4:9" s="66" customFormat="1" ht="12.75">
      <c r="D135" s="188"/>
      <c r="F135" s="295"/>
      <c r="G135" s="72"/>
      <c r="H135" s="295"/>
      <c r="I135" s="295"/>
    </row>
    <row r="136" spans="4:9" s="66" customFormat="1" ht="12.75">
      <c r="D136" s="188"/>
      <c r="F136" s="295"/>
      <c r="G136" s="72"/>
      <c r="H136" s="295"/>
      <c r="I136" s="295"/>
    </row>
    <row r="137" spans="4:9" s="66" customFormat="1" ht="12.75">
      <c r="D137" s="188"/>
      <c r="F137" s="295"/>
      <c r="G137" s="72"/>
      <c r="H137" s="295"/>
      <c r="I137" s="295"/>
    </row>
    <row r="138" spans="4:9" s="66" customFormat="1" ht="12.75">
      <c r="D138" s="188"/>
      <c r="F138" s="295"/>
      <c r="G138" s="72"/>
      <c r="H138" s="295"/>
      <c r="I138" s="295"/>
    </row>
    <row r="139" spans="4:9" s="66" customFormat="1" ht="12.75">
      <c r="D139" s="188"/>
      <c r="F139" s="295"/>
      <c r="G139" s="72"/>
      <c r="H139" s="295"/>
      <c r="I139" s="295"/>
    </row>
    <row r="140" spans="4:9" s="66" customFormat="1" ht="12.75">
      <c r="D140" s="188"/>
      <c r="F140" s="295"/>
      <c r="G140" s="72"/>
      <c r="H140" s="295"/>
      <c r="I140" s="295"/>
    </row>
    <row r="141" spans="4:9" s="66" customFormat="1" ht="12.75">
      <c r="D141" s="188"/>
      <c r="F141" s="295"/>
      <c r="G141" s="72"/>
      <c r="H141" s="295"/>
      <c r="I141" s="295"/>
    </row>
    <row r="142" spans="4:9" s="66" customFormat="1" ht="12.75">
      <c r="D142" s="188"/>
      <c r="F142" s="295"/>
      <c r="G142" s="72"/>
      <c r="H142" s="295"/>
      <c r="I142" s="295"/>
    </row>
    <row r="143" spans="4:9" s="66" customFormat="1" ht="12.75">
      <c r="D143" s="188"/>
      <c r="F143" s="295"/>
      <c r="G143" s="72"/>
      <c r="H143" s="295"/>
      <c r="I143" s="295"/>
    </row>
    <row r="144" spans="4:9" s="66" customFormat="1" ht="12.75">
      <c r="D144" s="188"/>
      <c r="F144" s="295"/>
      <c r="G144" s="72"/>
      <c r="H144" s="295"/>
      <c r="I144" s="295"/>
    </row>
    <row r="145" spans="4:9" s="66" customFormat="1" ht="12.75">
      <c r="D145" s="188"/>
      <c r="F145" s="295"/>
      <c r="G145" s="72"/>
      <c r="H145" s="295"/>
      <c r="I145" s="295"/>
    </row>
    <row r="146" spans="4:9" s="66" customFormat="1" ht="12.75">
      <c r="D146" s="188"/>
      <c r="F146" s="295"/>
      <c r="G146" s="72"/>
      <c r="H146" s="295"/>
      <c r="I146" s="295"/>
    </row>
    <row r="147" spans="4:9" s="66" customFormat="1" ht="12.75">
      <c r="D147" s="188"/>
      <c r="F147" s="295"/>
      <c r="G147" s="72"/>
      <c r="H147" s="295"/>
      <c r="I147" s="295"/>
    </row>
    <row r="148" spans="4:9" s="66" customFormat="1" ht="12.75">
      <c r="D148" s="188"/>
      <c r="F148" s="295"/>
      <c r="G148" s="72"/>
      <c r="H148" s="295"/>
      <c r="I148" s="295"/>
    </row>
    <row r="149" spans="4:9" s="66" customFormat="1" ht="12.75">
      <c r="D149" s="188"/>
      <c r="F149" s="295"/>
      <c r="G149" s="72"/>
      <c r="H149" s="295"/>
      <c r="I149" s="295"/>
    </row>
    <row r="150" spans="4:9" s="66" customFormat="1" ht="12.75">
      <c r="D150" s="188"/>
      <c r="F150" s="295"/>
      <c r="G150" s="72"/>
      <c r="H150" s="295"/>
      <c r="I150" s="295"/>
    </row>
    <row r="151" spans="4:9" s="66" customFormat="1" ht="12.75">
      <c r="D151" s="188"/>
      <c r="F151" s="295"/>
      <c r="G151" s="72"/>
      <c r="H151" s="295"/>
      <c r="I151" s="295"/>
    </row>
    <row r="152" spans="4:9" s="66" customFormat="1" ht="12.75">
      <c r="D152" s="188"/>
      <c r="F152" s="295"/>
      <c r="G152" s="72"/>
      <c r="H152" s="295"/>
      <c r="I152" s="295"/>
    </row>
    <row r="153" spans="4:9" s="66" customFormat="1" ht="12.75">
      <c r="D153" s="188"/>
      <c r="F153" s="295"/>
      <c r="G153" s="72"/>
      <c r="H153" s="295"/>
      <c r="I153" s="295"/>
    </row>
    <row r="154" spans="4:9" s="66" customFormat="1" ht="12.75">
      <c r="D154" s="188"/>
      <c r="F154" s="295"/>
      <c r="G154" s="72"/>
      <c r="H154" s="295"/>
      <c r="I154" s="295"/>
    </row>
    <row r="155" spans="4:9" s="66" customFormat="1" ht="12.75">
      <c r="D155" s="188"/>
      <c r="F155" s="295"/>
      <c r="G155" s="72"/>
      <c r="H155" s="295"/>
      <c r="I155" s="295"/>
    </row>
    <row r="156" spans="4:9" s="66" customFormat="1" ht="12.75">
      <c r="D156" s="188"/>
      <c r="F156" s="295"/>
      <c r="G156" s="72"/>
      <c r="H156" s="295"/>
      <c r="I156" s="295"/>
    </row>
    <row r="157" spans="4:9" s="66" customFormat="1" ht="12.75">
      <c r="D157" s="188"/>
      <c r="F157" s="295"/>
      <c r="G157" s="72"/>
      <c r="H157" s="295"/>
      <c r="I157" s="295"/>
    </row>
    <row r="158" spans="4:9" s="66" customFormat="1" ht="12.75">
      <c r="D158" s="188"/>
      <c r="F158" s="295"/>
      <c r="G158" s="72"/>
      <c r="H158" s="295"/>
      <c r="I158" s="295"/>
    </row>
    <row r="159" spans="4:9" s="66" customFormat="1" ht="12.75">
      <c r="D159" s="188"/>
      <c r="F159" s="295"/>
      <c r="G159" s="72"/>
      <c r="H159" s="295"/>
      <c r="I159" s="295"/>
    </row>
    <row r="160" spans="4:9" s="66" customFormat="1" ht="12.75">
      <c r="D160" s="188"/>
      <c r="F160" s="295"/>
      <c r="G160" s="72"/>
      <c r="H160" s="295"/>
      <c r="I160" s="295"/>
    </row>
    <row r="161" spans="4:9" s="66" customFormat="1" ht="12.75">
      <c r="D161" s="188"/>
      <c r="F161" s="295"/>
      <c r="G161" s="72"/>
      <c r="H161" s="295"/>
      <c r="I161" s="295"/>
    </row>
    <row r="162" spans="4:9" s="66" customFormat="1" ht="12.75">
      <c r="D162" s="188"/>
      <c r="F162" s="295"/>
      <c r="G162" s="72"/>
      <c r="H162" s="295"/>
      <c r="I162" s="295"/>
    </row>
    <row r="163" spans="4:9" s="66" customFormat="1" ht="12.75">
      <c r="D163" s="188"/>
      <c r="F163" s="295"/>
      <c r="G163" s="72"/>
      <c r="H163" s="295"/>
      <c r="I163" s="295"/>
    </row>
    <row r="164" spans="4:9" s="66" customFormat="1" ht="12.75">
      <c r="D164" s="188"/>
      <c r="F164" s="295"/>
      <c r="G164" s="72"/>
      <c r="H164" s="295"/>
      <c r="I164" s="295"/>
    </row>
    <row r="165" spans="4:9" s="66" customFormat="1" ht="12.75">
      <c r="D165" s="188"/>
      <c r="F165" s="295"/>
      <c r="G165" s="72"/>
      <c r="H165" s="295"/>
      <c r="I165" s="295"/>
    </row>
    <row r="166" spans="4:9" s="66" customFormat="1" ht="12.75">
      <c r="D166" s="188"/>
      <c r="F166" s="295"/>
      <c r="G166" s="72"/>
      <c r="H166" s="295"/>
      <c r="I166" s="295"/>
    </row>
    <row r="167" spans="4:9" s="66" customFormat="1" ht="12.75">
      <c r="D167" s="188"/>
      <c r="F167" s="295"/>
      <c r="G167" s="72"/>
      <c r="H167" s="295"/>
      <c r="I167" s="295"/>
    </row>
    <row r="168" spans="4:9" s="66" customFormat="1" ht="12.75">
      <c r="D168" s="188"/>
      <c r="F168" s="295"/>
      <c r="G168" s="72"/>
      <c r="H168" s="295"/>
      <c r="I168" s="295"/>
    </row>
    <row r="169" spans="4:9" s="66" customFormat="1" ht="12.75">
      <c r="D169" s="188"/>
      <c r="F169" s="295"/>
      <c r="G169" s="72"/>
      <c r="H169" s="295"/>
      <c r="I169" s="295"/>
    </row>
    <row r="170" spans="4:9" s="66" customFormat="1" ht="12.75">
      <c r="D170" s="188"/>
      <c r="F170" s="295"/>
      <c r="G170" s="72"/>
      <c r="H170" s="295"/>
      <c r="I170" s="295"/>
    </row>
    <row r="171" spans="4:9" s="66" customFormat="1" ht="12.75">
      <c r="D171" s="188"/>
      <c r="F171" s="295"/>
      <c r="G171" s="72"/>
      <c r="H171" s="295"/>
      <c r="I171" s="295"/>
    </row>
    <row r="172" spans="4:9" s="66" customFormat="1" ht="12.75">
      <c r="D172" s="188"/>
      <c r="F172" s="295"/>
      <c r="G172" s="72"/>
      <c r="H172" s="295"/>
      <c r="I172" s="295"/>
    </row>
    <row r="173" spans="4:9" s="66" customFormat="1" ht="12.75">
      <c r="D173" s="188"/>
      <c r="F173" s="295"/>
      <c r="G173" s="72"/>
      <c r="H173" s="295"/>
      <c r="I173" s="295"/>
    </row>
    <row r="174" spans="4:9" s="66" customFormat="1" ht="12.75">
      <c r="D174" s="188"/>
      <c r="F174" s="295"/>
      <c r="G174" s="72"/>
      <c r="H174" s="295"/>
      <c r="I174" s="295"/>
    </row>
    <row r="175" spans="4:9" s="66" customFormat="1" ht="12.75">
      <c r="D175" s="188"/>
      <c r="F175" s="295"/>
      <c r="G175" s="72"/>
      <c r="H175" s="295"/>
      <c r="I175" s="295"/>
    </row>
    <row r="176" spans="4:9" s="66" customFormat="1" ht="12.75">
      <c r="D176" s="188"/>
      <c r="F176" s="295"/>
      <c r="G176" s="72"/>
      <c r="H176" s="295"/>
      <c r="I176" s="295"/>
    </row>
    <row r="177" spans="4:9" s="66" customFormat="1" ht="12.75">
      <c r="D177" s="188"/>
      <c r="F177" s="295"/>
      <c r="G177" s="72"/>
      <c r="H177" s="295"/>
      <c r="I177" s="295"/>
    </row>
    <row r="178" spans="4:9" s="66" customFormat="1" ht="12.75">
      <c r="D178" s="188"/>
      <c r="F178" s="295"/>
      <c r="G178" s="72"/>
      <c r="H178" s="295"/>
      <c r="I178" s="295"/>
    </row>
    <row r="179" spans="4:9" s="66" customFormat="1" ht="12.75">
      <c r="D179" s="188"/>
      <c r="F179" s="295"/>
      <c r="G179" s="72"/>
      <c r="H179" s="295"/>
      <c r="I179" s="295"/>
    </row>
    <row r="180" spans="4:9" s="66" customFormat="1" ht="12.75">
      <c r="D180" s="188"/>
      <c r="F180" s="295"/>
      <c r="G180" s="72"/>
      <c r="H180" s="295"/>
      <c r="I180" s="295"/>
    </row>
    <row r="181" spans="4:9" s="66" customFormat="1" ht="12.75">
      <c r="D181" s="188"/>
      <c r="F181" s="295"/>
      <c r="G181" s="72"/>
      <c r="H181" s="295"/>
      <c r="I181" s="295"/>
    </row>
    <row r="182" spans="4:9" s="66" customFormat="1" ht="12.75">
      <c r="D182" s="188"/>
      <c r="F182" s="295"/>
      <c r="G182" s="72"/>
      <c r="H182" s="295"/>
      <c r="I182" s="295"/>
    </row>
    <row r="183" spans="4:9" s="66" customFormat="1" ht="12.75">
      <c r="D183" s="188"/>
      <c r="F183" s="295"/>
      <c r="G183" s="72"/>
      <c r="H183" s="295"/>
      <c r="I183" s="295"/>
    </row>
    <row r="184" spans="4:9" s="66" customFormat="1" ht="12.75">
      <c r="D184" s="188"/>
      <c r="F184" s="295"/>
      <c r="G184" s="72"/>
      <c r="H184" s="295"/>
      <c r="I184" s="295"/>
    </row>
    <row r="185" spans="4:9" s="66" customFormat="1" ht="12.75">
      <c r="D185" s="188"/>
      <c r="F185" s="295"/>
      <c r="G185" s="72"/>
      <c r="H185" s="295"/>
      <c r="I185" s="295"/>
    </row>
    <row r="186" spans="4:9" s="66" customFormat="1" ht="12.75">
      <c r="D186" s="188"/>
      <c r="F186" s="295"/>
      <c r="G186" s="72"/>
      <c r="H186" s="295"/>
      <c r="I186" s="295"/>
    </row>
    <row r="187" spans="4:9" s="66" customFormat="1" ht="12.75">
      <c r="D187" s="188"/>
      <c r="F187" s="295"/>
      <c r="G187" s="72"/>
      <c r="H187" s="295"/>
      <c r="I187" s="295"/>
    </row>
    <row r="188" spans="4:9" s="66" customFormat="1" ht="12.75">
      <c r="D188" s="188"/>
      <c r="F188" s="295"/>
      <c r="G188" s="72"/>
      <c r="H188" s="295"/>
      <c r="I188" s="295"/>
    </row>
    <row r="189" spans="4:9" s="66" customFormat="1" ht="12.75">
      <c r="D189" s="188"/>
      <c r="F189" s="295"/>
      <c r="G189" s="72"/>
      <c r="H189" s="295"/>
      <c r="I189" s="295"/>
    </row>
    <row r="190" spans="4:9" s="66" customFormat="1" ht="12.75">
      <c r="D190" s="188"/>
      <c r="F190" s="295"/>
      <c r="G190" s="72"/>
      <c r="H190" s="295"/>
      <c r="I190" s="295"/>
    </row>
    <row r="191" spans="4:9" s="66" customFormat="1" ht="12.75">
      <c r="D191" s="188"/>
      <c r="F191" s="295"/>
      <c r="G191" s="72"/>
      <c r="H191" s="295"/>
      <c r="I191" s="295"/>
    </row>
    <row r="192" spans="4:9" s="66" customFormat="1" ht="12.75">
      <c r="D192" s="188"/>
      <c r="F192" s="295"/>
      <c r="G192" s="72"/>
      <c r="H192" s="295"/>
      <c r="I192" s="295"/>
    </row>
    <row r="193" spans="4:9" s="66" customFormat="1" ht="12.75">
      <c r="D193" s="188"/>
      <c r="F193" s="295"/>
      <c r="G193" s="72"/>
      <c r="H193" s="295"/>
      <c r="I193" s="295"/>
    </row>
    <row r="194" spans="4:9" s="66" customFormat="1" ht="12.75">
      <c r="D194" s="188"/>
      <c r="F194" s="295"/>
      <c r="G194" s="72"/>
      <c r="H194" s="295"/>
      <c r="I194" s="295"/>
    </row>
    <row r="195" spans="4:9" s="66" customFormat="1" ht="12.75">
      <c r="D195" s="188"/>
      <c r="F195" s="295"/>
      <c r="G195" s="72"/>
      <c r="H195" s="295"/>
      <c r="I195" s="295"/>
    </row>
    <row r="196" spans="4:9" s="66" customFormat="1" ht="12.75">
      <c r="D196" s="188"/>
      <c r="F196" s="295"/>
      <c r="G196" s="72"/>
      <c r="H196" s="295"/>
      <c r="I196" s="295"/>
    </row>
    <row r="197" spans="4:9" s="66" customFormat="1" ht="12.75">
      <c r="D197" s="188"/>
      <c r="F197" s="295"/>
      <c r="G197" s="72"/>
      <c r="H197" s="295"/>
      <c r="I197" s="295"/>
    </row>
    <row r="198" spans="4:9" s="66" customFormat="1" ht="12.75">
      <c r="D198" s="188"/>
      <c r="F198" s="295"/>
      <c r="G198" s="72"/>
      <c r="H198" s="295"/>
      <c r="I198" s="295"/>
    </row>
    <row r="199" spans="4:9" s="66" customFormat="1" ht="12.75">
      <c r="D199" s="188"/>
      <c r="F199" s="295"/>
      <c r="G199" s="72"/>
      <c r="H199" s="295"/>
      <c r="I199" s="295"/>
    </row>
    <row r="200" spans="4:9" s="66" customFormat="1" ht="12.75">
      <c r="D200" s="188"/>
      <c r="F200" s="295"/>
      <c r="G200" s="72"/>
      <c r="H200" s="295"/>
      <c r="I200" s="295"/>
    </row>
    <row r="201" spans="4:9" s="66" customFormat="1" ht="12.75">
      <c r="D201" s="188"/>
      <c r="F201" s="295"/>
      <c r="G201" s="72"/>
      <c r="H201" s="295"/>
      <c r="I201" s="295"/>
    </row>
    <row r="202" spans="4:9" s="66" customFormat="1" ht="12.75">
      <c r="D202" s="188"/>
      <c r="F202" s="295"/>
      <c r="G202" s="72"/>
      <c r="H202" s="295"/>
      <c r="I202" s="295"/>
    </row>
    <row r="203" spans="4:9" s="66" customFormat="1" ht="12.75">
      <c r="D203" s="188"/>
      <c r="F203" s="295"/>
      <c r="G203" s="72"/>
      <c r="H203" s="295"/>
      <c r="I203" s="295"/>
    </row>
    <row r="204" spans="4:9" s="66" customFormat="1" ht="12.75">
      <c r="D204" s="188"/>
      <c r="F204" s="295"/>
      <c r="G204" s="72"/>
      <c r="H204" s="295"/>
      <c r="I204" s="295"/>
    </row>
    <row r="205" spans="4:9" s="66" customFormat="1" ht="12.75">
      <c r="D205" s="188"/>
      <c r="F205" s="295"/>
      <c r="G205" s="72"/>
      <c r="H205" s="295"/>
      <c r="I205" s="295"/>
    </row>
    <row r="206" spans="4:9" s="66" customFormat="1" ht="12.75">
      <c r="D206" s="188"/>
      <c r="F206" s="295"/>
      <c r="G206" s="72"/>
      <c r="H206" s="295"/>
      <c r="I206" s="295"/>
    </row>
    <row r="207" spans="4:9" s="66" customFormat="1" ht="12.75">
      <c r="D207" s="188"/>
      <c r="F207" s="295"/>
      <c r="G207" s="72"/>
      <c r="H207" s="295"/>
      <c r="I207" s="295"/>
    </row>
    <row r="208" spans="4:9" s="66" customFormat="1" ht="12.75">
      <c r="D208" s="188"/>
      <c r="F208" s="295"/>
      <c r="G208" s="72"/>
      <c r="H208" s="295"/>
      <c r="I208" s="295"/>
    </row>
    <row r="209" spans="4:9" s="66" customFormat="1" ht="12.75">
      <c r="D209" s="188"/>
      <c r="F209" s="295"/>
      <c r="G209" s="72"/>
      <c r="H209" s="295"/>
      <c r="I209" s="295"/>
    </row>
    <row r="210" spans="4:9" s="66" customFormat="1" ht="12.75">
      <c r="D210" s="188"/>
      <c r="F210" s="295"/>
      <c r="G210" s="72"/>
      <c r="H210" s="295"/>
      <c r="I210" s="295"/>
    </row>
    <row r="211" spans="4:9" s="66" customFormat="1" ht="12.75">
      <c r="D211" s="188"/>
      <c r="F211" s="295"/>
      <c r="G211" s="72"/>
      <c r="H211" s="295"/>
      <c r="I211" s="295"/>
    </row>
    <row r="212" spans="4:9" s="66" customFormat="1" ht="12.75">
      <c r="D212" s="188"/>
      <c r="F212" s="295"/>
      <c r="G212" s="72"/>
      <c r="H212" s="295"/>
      <c r="I212" s="295"/>
    </row>
    <row r="213" spans="4:9" s="66" customFormat="1" ht="12.75">
      <c r="D213" s="188"/>
      <c r="F213" s="295"/>
      <c r="G213" s="72"/>
      <c r="H213" s="295"/>
      <c r="I213" s="295"/>
    </row>
    <row r="214" spans="4:9" s="66" customFormat="1" ht="12.75">
      <c r="D214" s="188"/>
      <c r="F214" s="295"/>
      <c r="G214" s="72"/>
      <c r="H214" s="295"/>
      <c r="I214" s="295"/>
    </row>
    <row r="215" spans="4:9" s="66" customFormat="1" ht="12.75">
      <c r="D215" s="188"/>
      <c r="F215" s="295"/>
      <c r="G215" s="72"/>
      <c r="H215" s="295"/>
      <c r="I215" s="295"/>
    </row>
    <row r="216" spans="4:9" s="66" customFormat="1" ht="12.75">
      <c r="D216" s="188"/>
      <c r="F216" s="295"/>
      <c r="G216" s="72"/>
      <c r="H216" s="295"/>
      <c r="I216" s="295"/>
    </row>
    <row r="217" spans="4:9" s="66" customFormat="1" ht="12.75">
      <c r="D217" s="188"/>
      <c r="F217" s="295"/>
      <c r="G217" s="72"/>
      <c r="H217" s="295"/>
      <c r="I217" s="295"/>
    </row>
    <row r="218" spans="4:9" s="66" customFormat="1" ht="12.75">
      <c r="D218" s="188"/>
      <c r="F218" s="295"/>
      <c r="G218" s="72"/>
      <c r="H218" s="295"/>
      <c r="I218" s="295"/>
    </row>
    <row r="219" spans="4:9" s="66" customFormat="1" ht="12.75">
      <c r="D219" s="188"/>
      <c r="F219" s="295"/>
      <c r="G219" s="72"/>
      <c r="H219" s="295"/>
      <c r="I219" s="295"/>
    </row>
    <row r="220" spans="4:9" s="66" customFormat="1" ht="12.75">
      <c r="D220" s="188"/>
      <c r="F220" s="295"/>
      <c r="G220" s="72"/>
      <c r="H220" s="295"/>
      <c r="I220" s="295"/>
    </row>
    <row r="221" spans="4:9" s="66" customFormat="1" ht="12.75">
      <c r="D221" s="188"/>
      <c r="F221" s="295"/>
      <c r="G221" s="72"/>
      <c r="H221" s="295"/>
      <c r="I221" s="295"/>
    </row>
    <row r="222" spans="4:9" s="66" customFormat="1" ht="12.75">
      <c r="D222" s="188"/>
      <c r="F222" s="295"/>
      <c r="G222" s="72"/>
      <c r="H222" s="295"/>
      <c r="I222" s="295"/>
    </row>
    <row r="223" spans="4:9" s="66" customFormat="1" ht="12.75">
      <c r="D223" s="188"/>
      <c r="F223" s="295"/>
      <c r="G223" s="72"/>
      <c r="H223" s="295"/>
      <c r="I223" s="295"/>
    </row>
    <row r="224" spans="4:9" s="66" customFormat="1" ht="12.75">
      <c r="D224" s="188"/>
      <c r="F224" s="295"/>
      <c r="G224" s="72"/>
      <c r="H224" s="295"/>
      <c r="I224" s="295"/>
    </row>
    <row r="225" spans="4:9" s="66" customFormat="1" ht="12.75">
      <c r="D225" s="188"/>
      <c r="F225" s="295"/>
      <c r="G225" s="72"/>
      <c r="H225" s="295"/>
      <c r="I225" s="295"/>
    </row>
    <row r="226" spans="4:9" s="66" customFormat="1" ht="12.75">
      <c r="D226" s="188"/>
      <c r="F226" s="295"/>
      <c r="G226" s="72"/>
      <c r="H226" s="295"/>
      <c r="I226" s="295"/>
    </row>
    <row r="227" spans="4:9" s="66" customFormat="1" ht="12.75">
      <c r="D227" s="188"/>
      <c r="F227" s="295"/>
      <c r="G227" s="72"/>
      <c r="H227" s="295"/>
      <c r="I227" s="295"/>
    </row>
    <row r="228" spans="4:9" s="66" customFormat="1" ht="12.75">
      <c r="D228" s="188"/>
      <c r="F228" s="295"/>
      <c r="G228" s="72"/>
      <c r="H228" s="295"/>
      <c r="I228" s="295"/>
    </row>
    <row r="229" spans="4:9" s="66" customFormat="1" ht="12.75">
      <c r="D229" s="188"/>
      <c r="F229" s="295"/>
      <c r="G229" s="72"/>
      <c r="H229" s="295"/>
      <c r="I229" s="295"/>
    </row>
    <row r="230" spans="4:9" s="66" customFormat="1" ht="12.75">
      <c r="D230" s="188"/>
      <c r="F230" s="295"/>
      <c r="G230" s="72"/>
      <c r="H230" s="295"/>
      <c r="I230" s="295"/>
    </row>
    <row r="231" spans="4:9" s="66" customFormat="1" ht="12.75">
      <c r="D231" s="188"/>
      <c r="F231" s="295"/>
      <c r="G231" s="72"/>
      <c r="H231" s="295"/>
      <c r="I231" s="295"/>
    </row>
    <row r="232" spans="4:9" s="66" customFormat="1" ht="12.75">
      <c r="D232" s="188"/>
      <c r="F232" s="295"/>
      <c r="G232" s="72"/>
      <c r="H232" s="295"/>
      <c r="I232" s="295"/>
    </row>
    <row r="233" spans="4:9" s="66" customFormat="1" ht="12.75">
      <c r="D233" s="188"/>
      <c r="F233" s="295"/>
      <c r="G233" s="72"/>
      <c r="H233" s="295"/>
      <c r="I233" s="295"/>
    </row>
    <row r="234" spans="4:9" s="66" customFormat="1" ht="12.75">
      <c r="D234" s="188"/>
      <c r="F234" s="295"/>
      <c r="G234" s="72"/>
      <c r="H234" s="295"/>
      <c r="I234" s="295"/>
    </row>
    <row r="235" spans="4:9" s="66" customFormat="1" ht="12.75">
      <c r="D235" s="188"/>
      <c r="F235" s="295"/>
      <c r="G235" s="72"/>
      <c r="H235" s="295"/>
      <c r="I235" s="295"/>
    </row>
    <row r="236" spans="4:9" s="66" customFormat="1" ht="12.75">
      <c r="D236" s="188"/>
      <c r="F236" s="295"/>
      <c r="G236" s="72"/>
      <c r="H236" s="295"/>
      <c r="I236" s="295"/>
    </row>
    <row r="237" spans="4:9" s="66" customFormat="1" ht="12.75">
      <c r="D237" s="188"/>
      <c r="F237" s="295"/>
      <c r="G237" s="72"/>
      <c r="H237" s="295"/>
      <c r="I237" s="295"/>
    </row>
    <row r="238" spans="4:9" s="66" customFormat="1" ht="12.75">
      <c r="D238" s="188"/>
      <c r="F238" s="295"/>
      <c r="G238" s="72"/>
      <c r="H238" s="295"/>
      <c r="I238" s="295"/>
    </row>
    <row r="239" spans="4:9" s="66" customFormat="1" ht="12.75">
      <c r="D239" s="188"/>
      <c r="F239" s="295"/>
      <c r="G239" s="72"/>
      <c r="H239" s="295"/>
      <c r="I239" s="295"/>
    </row>
    <row r="240" spans="4:9" s="66" customFormat="1" ht="12.75">
      <c r="D240" s="188"/>
      <c r="F240" s="295"/>
      <c r="G240" s="72"/>
      <c r="H240" s="295"/>
      <c r="I240" s="295"/>
    </row>
    <row r="241" spans="4:9" s="66" customFormat="1" ht="12.75">
      <c r="D241" s="188"/>
      <c r="F241" s="295"/>
      <c r="G241" s="72"/>
      <c r="H241" s="295"/>
      <c r="I241" s="295"/>
    </row>
    <row r="242" spans="4:9" s="66" customFormat="1" ht="12.75">
      <c r="D242" s="188"/>
      <c r="F242" s="295"/>
      <c r="G242" s="72"/>
      <c r="H242" s="295"/>
      <c r="I242" s="295"/>
    </row>
    <row r="243" spans="4:9" s="66" customFormat="1" ht="12.75">
      <c r="D243" s="188"/>
      <c r="F243" s="295"/>
      <c r="G243" s="72"/>
      <c r="H243" s="295"/>
      <c r="I243" s="295"/>
    </row>
    <row r="244" spans="4:9" s="66" customFormat="1" ht="12.75">
      <c r="D244" s="188"/>
      <c r="F244" s="295"/>
      <c r="G244" s="72"/>
      <c r="H244" s="295"/>
      <c r="I244" s="295"/>
    </row>
    <row r="245" spans="4:9" s="66" customFormat="1" ht="12.75">
      <c r="D245" s="188"/>
      <c r="F245" s="295"/>
      <c r="G245" s="72"/>
      <c r="H245" s="295"/>
      <c r="I245" s="295"/>
    </row>
    <row r="246" spans="4:9" s="66" customFormat="1" ht="12.75">
      <c r="D246" s="188"/>
      <c r="F246" s="295"/>
      <c r="G246" s="72"/>
      <c r="H246" s="295"/>
      <c r="I246" s="295"/>
    </row>
    <row r="247" spans="4:9" s="66" customFormat="1" ht="12.75">
      <c r="D247" s="188"/>
      <c r="F247" s="295"/>
      <c r="G247" s="72"/>
      <c r="H247" s="295"/>
      <c r="I247" s="295"/>
    </row>
    <row r="248" spans="4:9" s="66" customFormat="1" ht="12.75">
      <c r="D248" s="188"/>
      <c r="F248" s="295"/>
      <c r="G248" s="72"/>
      <c r="H248" s="295"/>
      <c r="I248" s="295"/>
    </row>
    <row r="249" spans="4:9" s="66" customFormat="1" ht="12.75">
      <c r="D249" s="188"/>
      <c r="F249" s="295"/>
      <c r="G249" s="72"/>
      <c r="H249" s="295"/>
      <c r="I249" s="295"/>
    </row>
    <row r="250" spans="4:9" s="66" customFormat="1" ht="12.75">
      <c r="D250" s="188"/>
      <c r="F250" s="295"/>
      <c r="G250" s="72"/>
      <c r="H250" s="295"/>
      <c r="I250" s="295"/>
    </row>
    <row r="251" spans="4:9" s="66" customFormat="1" ht="12.75">
      <c r="D251" s="188"/>
      <c r="F251" s="295"/>
      <c r="G251" s="72"/>
      <c r="H251" s="295"/>
      <c r="I251" s="295"/>
    </row>
    <row r="252" spans="4:9" s="66" customFormat="1" ht="12.75">
      <c r="D252" s="188"/>
      <c r="F252" s="295"/>
      <c r="G252" s="72"/>
      <c r="H252" s="295"/>
      <c r="I252" s="295"/>
    </row>
    <row r="253" spans="4:9" s="66" customFormat="1" ht="12.75">
      <c r="D253" s="188"/>
      <c r="F253" s="295"/>
      <c r="G253" s="72"/>
      <c r="H253" s="295"/>
      <c r="I253" s="295"/>
    </row>
    <row r="254" spans="4:9" ht="12.75">
      <c r="D254" s="188"/>
      <c r="E254" s="66"/>
      <c r="F254" s="295"/>
      <c r="G254" s="72"/>
      <c r="H254" s="295"/>
      <c r="I254" s="295"/>
    </row>
  </sheetData>
  <sheetProtection/>
  <mergeCells count="23">
    <mergeCell ref="B28:E28"/>
    <mergeCell ref="B25:E25"/>
    <mergeCell ref="B23:E23"/>
    <mergeCell ref="B24:E24"/>
    <mergeCell ref="A20:E20"/>
    <mergeCell ref="A18:J18"/>
    <mergeCell ref="A8:E8"/>
    <mergeCell ref="A21:E21"/>
    <mergeCell ref="B15:E15"/>
    <mergeCell ref="A5:J5"/>
    <mergeCell ref="B11:E11"/>
    <mergeCell ref="B10:E10"/>
    <mergeCell ref="B9:E9"/>
    <mergeCell ref="A1:J1"/>
    <mergeCell ref="A2:J2"/>
    <mergeCell ref="A3:J3"/>
    <mergeCell ref="B22:E22"/>
    <mergeCell ref="B27:E27"/>
    <mergeCell ref="B26:E26"/>
    <mergeCell ref="B14:E14"/>
    <mergeCell ref="B13:E13"/>
    <mergeCell ref="B12:E12"/>
    <mergeCell ref="A7:E7"/>
  </mergeCells>
  <conditionalFormatting sqref="J1:J4 J6 J9:J20 J22:J25 J27:J65536">
    <cfRule type="cellIs" priority="4" dxfId="15" operator="greaterThanOrEqual" stopIfTrue="1">
      <formula>9</formula>
    </cfRule>
  </conditionalFormatting>
  <conditionalFormatting sqref="I26">
    <cfRule type="cellIs" priority="2" dxfId="15" operator="greaterThanOrEqual" stopIfTrue="1">
      <formula>9</formula>
    </cfRule>
  </conditionalFormatting>
  <conditionalFormatting sqref="J26">
    <cfRule type="cellIs" priority="1" dxfId="15" operator="greaterThanOrEqual" stopIfTrue="1">
      <formula>9</formula>
    </cfRule>
  </conditionalFormatting>
  <printOptions horizontalCentered="1"/>
  <pageMargins left="0.1968503937007874" right="0.1968503937007874" top="0.4330708661417323" bottom="0.433070866141732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9"/>
  <sheetViews>
    <sheetView view="pageBreakPreview" zoomScale="110" zoomScaleSheetLayoutView="110" workbookViewId="0" topLeftCell="A1">
      <selection activeCell="F3" sqref="F3"/>
    </sheetView>
  </sheetViews>
  <sheetFormatPr defaultColWidth="11.421875" defaultRowHeight="12.75"/>
  <cols>
    <col min="1" max="1" width="4.00390625" style="77" bestFit="1" customWidth="1"/>
    <col min="2" max="2" width="4.28125" style="77" customWidth="1"/>
    <col min="3" max="3" width="5.8515625" style="77" bestFit="1" customWidth="1"/>
    <col min="4" max="4" width="5.28125" style="95" customWidth="1"/>
    <col min="5" max="5" width="47.57421875" style="94" bestFit="1" customWidth="1"/>
    <col min="6" max="6" width="14.57421875" style="298" customWidth="1"/>
    <col min="7" max="7" width="14.57421875" style="348" customWidth="1"/>
    <col min="8" max="8" width="14.57421875" style="298" customWidth="1"/>
    <col min="9" max="9" width="9.8515625" style="298" bestFit="1" customWidth="1"/>
    <col min="10" max="10" width="10.57421875" style="94" customWidth="1"/>
    <col min="11" max="14" width="11.421875" style="94" customWidth="1"/>
    <col min="15" max="15" width="14.7109375" style="325" bestFit="1" customWidth="1"/>
    <col min="16" max="16384" width="11.421875" style="94" customWidth="1"/>
  </cols>
  <sheetData>
    <row r="1" spans="1:15" s="66" customFormat="1" ht="27" customHeight="1">
      <c r="A1" s="407" t="s">
        <v>270</v>
      </c>
      <c r="B1" s="407"/>
      <c r="C1" s="407"/>
      <c r="D1" s="407"/>
      <c r="E1" s="407"/>
      <c r="F1" s="407"/>
      <c r="G1" s="407"/>
      <c r="H1" s="407"/>
      <c r="I1" s="407"/>
      <c r="J1" s="407"/>
      <c r="O1" s="321"/>
    </row>
    <row r="2" spans="1:15" s="66" customFormat="1" ht="27.75" customHeight="1">
      <c r="A2" s="408" t="s">
        <v>269</v>
      </c>
      <c r="B2" s="408"/>
      <c r="C2" s="408"/>
      <c r="D2" s="408"/>
      <c r="E2" s="408"/>
      <c r="F2" s="408"/>
      <c r="G2" s="408"/>
      <c r="H2" s="408"/>
      <c r="I2" s="408"/>
      <c r="J2" s="408"/>
      <c r="O2" s="321"/>
    </row>
    <row r="3" spans="1:15" s="66" customFormat="1" ht="39">
      <c r="A3" s="397" t="s">
        <v>268</v>
      </c>
      <c r="B3" s="398"/>
      <c r="C3" s="398"/>
      <c r="D3" s="398"/>
      <c r="E3" s="399"/>
      <c r="F3" s="314" t="s">
        <v>275</v>
      </c>
      <c r="G3" s="363" t="s">
        <v>261</v>
      </c>
      <c r="H3" s="315" t="s">
        <v>262</v>
      </c>
      <c r="I3" s="315" t="s">
        <v>265</v>
      </c>
      <c r="J3" s="315" t="s">
        <v>265</v>
      </c>
      <c r="O3" s="321"/>
    </row>
    <row r="4" spans="1:15" s="66" customFormat="1" ht="11.25" customHeight="1">
      <c r="A4" s="409">
        <v>1</v>
      </c>
      <c r="B4" s="410"/>
      <c r="C4" s="410"/>
      <c r="D4" s="410"/>
      <c r="E4" s="411"/>
      <c r="F4" s="373">
        <v>2</v>
      </c>
      <c r="G4" s="373">
        <v>3</v>
      </c>
      <c r="H4" s="373">
        <v>4</v>
      </c>
      <c r="I4" s="373" t="s">
        <v>263</v>
      </c>
      <c r="J4" s="373" t="s">
        <v>264</v>
      </c>
      <c r="O4" s="321"/>
    </row>
    <row r="5" spans="1:15" s="66" customFormat="1" ht="15.75" customHeight="1">
      <c r="A5" s="374"/>
      <c r="B5" s="375"/>
      <c r="C5" s="375"/>
      <c r="D5" s="375"/>
      <c r="E5" s="29" t="s">
        <v>203</v>
      </c>
      <c r="F5" s="287">
        <v>312568739.39</v>
      </c>
      <c r="G5" s="349">
        <v>918840547</v>
      </c>
      <c r="H5" s="287">
        <v>349164397.25</v>
      </c>
      <c r="I5" s="287">
        <f>H5/G5*100</f>
        <v>38.0005430093411</v>
      </c>
      <c r="J5" s="287">
        <f>H5/G5*100</f>
        <v>38.0005430093411</v>
      </c>
      <c r="O5" s="321"/>
    </row>
    <row r="6" spans="1:15" s="66" customFormat="1" ht="22.5" customHeight="1">
      <c r="A6" s="26">
        <v>6</v>
      </c>
      <c r="B6" s="27"/>
      <c r="C6" s="27"/>
      <c r="D6" s="28"/>
      <c r="E6" s="29" t="s">
        <v>37</v>
      </c>
      <c r="F6" s="287">
        <v>312566649.93</v>
      </c>
      <c r="G6" s="349">
        <v>918827274</v>
      </c>
      <c r="H6" s="287">
        <v>349163276.16</v>
      </c>
      <c r="I6" s="287">
        <f>H6/G6*100</f>
        <v>38.00096993638002</v>
      </c>
      <c r="J6" s="157">
        <f>IF(AND(G6&gt;0,H6&gt;0),H6/G6*100,0)</f>
        <v>38.00096993638002</v>
      </c>
      <c r="O6" s="321"/>
    </row>
    <row r="7" spans="1:15" s="66" customFormat="1" ht="26.25">
      <c r="A7" s="30"/>
      <c r="B7" s="31">
        <v>63</v>
      </c>
      <c r="C7" s="27"/>
      <c r="D7" s="28"/>
      <c r="E7" s="32" t="s">
        <v>146</v>
      </c>
      <c r="F7" s="287">
        <v>175290682.19</v>
      </c>
      <c r="G7" s="349">
        <v>593499032</v>
      </c>
      <c r="H7" s="287">
        <v>202095682.10000002</v>
      </c>
      <c r="I7" s="287">
        <f>H7/G7*100</f>
        <v>34.05156052554438</v>
      </c>
      <c r="J7" s="157">
        <f>IF(AND(G7&gt;0,H7&gt;0),H7/G7*100,0)</f>
        <v>34.05156052554438</v>
      </c>
      <c r="O7" s="321"/>
    </row>
    <row r="8" spans="1:15" s="66" customFormat="1" ht="26.25">
      <c r="A8" s="30"/>
      <c r="B8" s="33"/>
      <c r="C8" s="32">
        <v>632</v>
      </c>
      <c r="D8" s="28"/>
      <c r="E8" s="34" t="s">
        <v>147</v>
      </c>
      <c r="F8" s="287">
        <v>272136.7</v>
      </c>
      <c r="G8" s="349"/>
      <c r="H8" s="287">
        <v>60477.82</v>
      </c>
      <c r="I8" s="287">
        <v>0</v>
      </c>
      <c r="J8" s="157">
        <f aca="true" t="shared" si="0" ref="J8:J53">IF(AND(G8&gt;0,H8&gt;0),H8/G8*100,0)</f>
        <v>0</v>
      </c>
      <c r="O8" s="321"/>
    </row>
    <row r="9" spans="1:15" s="66" customFormat="1" ht="12.75">
      <c r="A9" s="30"/>
      <c r="B9" s="33"/>
      <c r="C9" s="32"/>
      <c r="D9" s="28">
        <v>6321</v>
      </c>
      <c r="E9" s="35" t="s">
        <v>197</v>
      </c>
      <c r="F9" s="288">
        <v>272136.7</v>
      </c>
      <c r="G9" s="350"/>
      <c r="H9" s="288">
        <v>60477.82</v>
      </c>
      <c r="I9" s="376">
        <v>0</v>
      </c>
      <c r="J9" s="134">
        <f t="shared" si="0"/>
        <v>0</v>
      </c>
      <c r="O9" s="321"/>
    </row>
    <row r="10" spans="1:15" s="66" customFormat="1" ht="12" customHeight="1">
      <c r="A10" s="38"/>
      <c r="B10" s="36"/>
      <c r="C10" s="32">
        <v>633</v>
      </c>
      <c r="D10" s="39"/>
      <c r="E10" s="34" t="s">
        <v>175</v>
      </c>
      <c r="F10" s="287">
        <v>26573454.77</v>
      </c>
      <c r="G10" s="349"/>
      <c r="H10" s="287">
        <v>24740190.67</v>
      </c>
      <c r="I10" s="287">
        <v>0</v>
      </c>
      <c r="J10" s="157">
        <f t="shared" si="0"/>
        <v>0</v>
      </c>
      <c r="O10" s="321"/>
    </row>
    <row r="11" spans="1:17" s="67" customFormat="1" ht="12.75">
      <c r="A11" s="38"/>
      <c r="B11" s="36"/>
      <c r="C11" s="36"/>
      <c r="D11" s="39">
        <v>6331</v>
      </c>
      <c r="E11" s="35" t="s">
        <v>176</v>
      </c>
      <c r="F11" s="288">
        <v>0</v>
      </c>
      <c r="G11" s="350"/>
      <c r="H11" s="288">
        <v>0</v>
      </c>
      <c r="I11" s="376">
        <v>0</v>
      </c>
      <c r="J11" s="134">
        <f t="shared" si="0"/>
        <v>0</v>
      </c>
      <c r="O11" s="322"/>
      <c r="P11" s="66"/>
      <c r="Q11" s="66"/>
    </row>
    <row r="12" spans="1:17" s="67" customFormat="1" ht="12.75">
      <c r="A12" s="38"/>
      <c r="B12" s="36"/>
      <c r="C12" s="36"/>
      <c r="D12" s="39"/>
      <c r="E12" s="35" t="s">
        <v>113</v>
      </c>
      <c r="F12" s="289">
        <v>0</v>
      </c>
      <c r="G12" s="351"/>
      <c r="H12" s="289">
        <v>0</v>
      </c>
      <c r="I12" s="376">
        <v>0</v>
      </c>
      <c r="J12" s="134">
        <f t="shared" si="0"/>
        <v>0</v>
      </c>
      <c r="O12" s="322"/>
      <c r="P12" s="66"/>
      <c r="Q12" s="66"/>
    </row>
    <row r="13" spans="1:17" s="67" customFormat="1" ht="12.75">
      <c r="A13" s="38"/>
      <c r="B13" s="36"/>
      <c r="C13" s="36"/>
      <c r="D13" s="39">
        <v>6332</v>
      </c>
      <c r="E13" s="37" t="s">
        <v>177</v>
      </c>
      <c r="F13" s="288">
        <v>26573454.77</v>
      </c>
      <c r="G13" s="350"/>
      <c r="H13" s="288">
        <v>24740190.67</v>
      </c>
      <c r="I13" s="376">
        <v>0</v>
      </c>
      <c r="J13" s="134">
        <f t="shared" si="0"/>
        <v>0</v>
      </c>
      <c r="O13" s="322"/>
      <c r="P13" s="66"/>
      <c r="Q13" s="66"/>
    </row>
    <row r="14" spans="1:17" s="67" customFormat="1" ht="12.75">
      <c r="A14" s="38"/>
      <c r="B14" s="36"/>
      <c r="C14" s="36"/>
      <c r="D14" s="39"/>
      <c r="E14" s="269" t="s">
        <v>113</v>
      </c>
      <c r="F14" s="288">
        <v>24506746.03</v>
      </c>
      <c r="G14" s="352"/>
      <c r="H14" s="288">
        <v>22628438.19</v>
      </c>
      <c r="I14" s="376">
        <v>0</v>
      </c>
      <c r="J14" s="134">
        <f t="shared" si="0"/>
        <v>0</v>
      </c>
      <c r="O14" s="322"/>
      <c r="P14" s="66"/>
      <c r="Q14" s="66"/>
    </row>
    <row r="15" spans="1:15" s="66" customFormat="1" ht="12.75">
      <c r="A15" s="38"/>
      <c r="B15" s="36"/>
      <c r="C15" s="36"/>
      <c r="D15" s="39"/>
      <c r="E15" s="35" t="s">
        <v>114</v>
      </c>
      <c r="F15" s="288">
        <v>2066708.74</v>
      </c>
      <c r="G15" s="352"/>
      <c r="H15" s="288">
        <v>2111752.48</v>
      </c>
      <c r="I15" s="376">
        <v>0</v>
      </c>
      <c r="J15" s="134">
        <f t="shared" si="0"/>
        <v>0</v>
      </c>
      <c r="O15" s="321"/>
    </row>
    <row r="16" spans="1:15" s="66" customFormat="1" ht="12.75">
      <c r="A16" s="38"/>
      <c r="B16" s="36"/>
      <c r="C16" s="4">
        <v>634</v>
      </c>
      <c r="D16" s="64"/>
      <c r="E16" s="19" t="s">
        <v>202</v>
      </c>
      <c r="F16" s="290">
        <v>15588.43</v>
      </c>
      <c r="G16" s="353"/>
      <c r="H16" s="290">
        <v>0</v>
      </c>
      <c r="I16" s="287">
        <v>0</v>
      </c>
      <c r="J16" s="157">
        <f t="shared" si="0"/>
        <v>0</v>
      </c>
      <c r="O16" s="321"/>
    </row>
    <row r="17" spans="1:15" s="66" customFormat="1" ht="12.75">
      <c r="A17" s="38"/>
      <c r="B17" s="36"/>
      <c r="C17" s="36"/>
      <c r="D17" s="39">
        <v>6342</v>
      </c>
      <c r="E17" s="35" t="s">
        <v>254</v>
      </c>
      <c r="F17" s="288">
        <v>15588.43</v>
      </c>
      <c r="G17" s="352"/>
      <c r="H17" s="288">
        <v>0</v>
      </c>
      <c r="I17" s="376">
        <v>0</v>
      </c>
      <c r="J17" s="134">
        <f t="shared" si="0"/>
        <v>0</v>
      </c>
      <c r="O17" s="321"/>
    </row>
    <row r="18" spans="1:15" s="66" customFormat="1" ht="12.75">
      <c r="A18" s="38"/>
      <c r="B18" s="36"/>
      <c r="C18" s="4">
        <v>638</v>
      </c>
      <c r="D18" s="35"/>
      <c r="E18" s="19" t="s">
        <v>211</v>
      </c>
      <c r="F18" s="291">
        <v>148429502.29</v>
      </c>
      <c r="G18" s="354"/>
      <c r="H18" s="291">
        <v>177295013.61</v>
      </c>
      <c r="I18" s="287">
        <v>0</v>
      </c>
      <c r="J18" s="270">
        <f t="shared" si="0"/>
        <v>0</v>
      </c>
      <c r="O18" s="321"/>
    </row>
    <row r="19" spans="1:15" s="66" customFormat="1" ht="12.75">
      <c r="A19" s="38"/>
      <c r="B19" s="36"/>
      <c r="C19" s="35"/>
      <c r="D19" s="39">
        <v>6381</v>
      </c>
      <c r="E19" s="35" t="s">
        <v>219</v>
      </c>
      <c r="F19" s="288">
        <v>211861.57</v>
      </c>
      <c r="G19" s="352"/>
      <c r="H19" s="288">
        <v>12067615.02</v>
      </c>
      <c r="I19" s="376">
        <v>0</v>
      </c>
      <c r="J19" s="134">
        <f t="shared" si="0"/>
        <v>0</v>
      </c>
      <c r="O19" s="321"/>
    </row>
    <row r="20" spans="1:15" s="66" customFormat="1" ht="12.75">
      <c r="A20" s="38"/>
      <c r="B20" s="36"/>
      <c r="C20" s="35"/>
      <c r="D20" s="39">
        <v>6382</v>
      </c>
      <c r="E20" s="35" t="s">
        <v>220</v>
      </c>
      <c r="F20" s="288">
        <v>148217640.72</v>
      </c>
      <c r="G20" s="352"/>
      <c r="H20" s="288">
        <v>165227398.59</v>
      </c>
      <c r="I20" s="376">
        <v>0</v>
      </c>
      <c r="J20" s="134">
        <f t="shared" si="0"/>
        <v>0</v>
      </c>
      <c r="O20" s="321"/>
    </row>
    <row r="21" spans="1:15" s="66" customFormat="1" ht="12.75">
      <c r="A21" s="30"/>
      <c r="B21" s="33">
        <v>64</v>
      </c>
      <c r="C21" s="27"/>
      <c r="D21" s="28"/>
      <c r="E21" s="34" t="s">
        <v>38</v>
      </c>
      <c r="F21" s="287">
        <v>563399.2999999999</v>
      </c>
      <c r="G21" s="349">
        <v>1274139</v>
      </c>
      <c r="H21" s="287">
        <v>425672.05000000005</v>
      </c>
      <c r="I21" s="287">
        <f>H21/G21*100</f>
        <v>33.40860377086017</v>
      </c>
      <c r="J21" s="157">
        <f t="shared" si="0"/>
        <v>33.40860377086017</v>
      </c>
      <c r="O21" s="321"/>
    </row>
    <row r="22" spans="1:17" s="67" customFormat="1" ht="12.75">
      <c r="A22" s="30"/>
      <c r="B22" s="27"/>
      <c r="C22" s="33">
        <v>641</v>
      </c>
      <c r="D22" s="28"/>
      <c r="E22" s="34" t="s">
        <v>39</v>
      </c>
      <c r="F22" s="287">
        <v>443281.30999999994</v>
      </c>
      <c r="G22" s="349"/>
      <c r="H22" s="287">
        <v>238774.13000000003</v>
      </c>
      <c r="I22" s="287">
        <v>0</v>
      </c>
      <c r="J22" s="157">
        <f t="shared" si="0"/>
        <v>0</v>
      </c>
      <c r="O22" s="322"/>
      <c r="P22" s="66"/>
      <c r="Q22" s="66"/>
    </row>
    <row r="23" spans="1:17" s="67" customFormat="1" ht="12.75">
      <c r="A23" s="30"/>
      <c r="B23" s="27"/>
      <c r="C23" s="27"/>
      <c r="D23" s="28">
        <v>6413</v>
      </c>
      <c r="E23" s="36" t="s">
        <v>41</v>
      </c>
      <c r="F23" s="288">
        <v>82.16</v>
      </c>
      <c r="G23" s="352"/>
      <c r="H23" s="288">
        <v>901.7</v>
      </c>
      <c r="I23" s="376">
        <v>0</v>
      </c>
      <c r="J23" s="134">
        <f t="shared" si="0"/>
        <v>0</v>
      </c>
      <c r="O23" s="322"/>
      <c r="P23" s="66"/>
      <c r="Q23" s="66"/>
    </row>
    <row r="24" spans="1:17" s="67" customFormat="1" ht="12.75">
      <c r="A24" s="30"/>
      <c r="B24" s="27"/>
      <c r="C24" s="27"/>
      <c r="D24" s="28">
        <v>6414</v>
      </c>
      <c r="E24" s="36" t="s">
        <v>42</v>
      </c>
      <c r="F24" s="288">
        <v>401586.04</v>
      </c>
      <c r="G24" s="352"/>
      <c r="H24" s="288">
        <v>210906.2</v>
      </c>
      <c r="I24" s="376">
        <v>0</v>
      </c>
      <c r="J24" s="134">
        <f t="shared" si="0"/>
        <v>0</v>
      </c>
      <c r="O24" s="322"/>
      <c r="P24" s="66"/>
      <c r="Q24" s="66"/>
    </row>
    <row r="25" spans="1:17" s="67" customFormat="1" ht="12.75">
      <c r="A25" s="30"/>
      <c r="B25" s="27"/>
      <c r="C25" s="27"/>
      <c r="D25" s="133">
        <v>6415</v>
      </c>
      <c r="E25" s="23" t="s">
        <v>206</v>
      </c>
      <c r="F25" s="288">
        <v>0</v>
      </c>
      <c r="G25" s="352"/>
      <c r="H25" s="288">
        <v>0.04</v>
      </c>
      <c r="I25" s="376">
        <v>0</v>
      </c>
      <c r="J25" s="134">
        <f t="shared" si="0"/>
        <v>0</v>
      </c>
      <c r="O25" s="322"/>
      <c r="P25" s="66"/>
      <c r="Q25" s="66"/>
    </row>
    <row r="26" spans="1:15" s="66" customFormat="1" ht="12.75" hidden="1">
      <c r="A26" s="30"/>
      <c r="B26" s="27"/>
      <c r="C26" s="27"/>
      <c r="D26" s="28">
        <v>6416</v>
      </c>
      <c r="E26" s="36" t="s">
        <v>205</v>
      </c>
      <c r="F26" s="288">
        <v>0</v>
      </c>
      <c r="G26" s="352"/>
      <c r="H26" s="288">
        <v>0</v>
      </c>
      <c r="I26" s="287" t="e">
        <f>H26/G26*100</f>
        <v>#DIV/0!</v>
      </c>
      <c r="J26" s="134">
        <f t="shared" si="0"/>
        <v>0</v>
      </c>
      <c r="O26" s="321"/>
    </row>
    <row r="27" spans="1:15" s="66" customFormat="1" ht="12.75">
      <c r="A27" s="30"/>
      <c r="B27" s="27"/>
      <c r="C27" s="27"/>
      <c r="D27" s="28">
        <v>6419</v>
      </c>
      <c r="E27" s="35" t="s">
        <v>43</v>
      </c>
      <c r="F27" s="288">
        <v>41613.11</v>
      </c>
      <c r="G27" s="352"/>
      <c r="H27" s="288">
        <v>26966.19</v>
      </c>
      <c r="I27" s="376">
        <v>0</v>
      </c>
      <c r="J27" s="134">
        <f t="shared" si="0"/>
        <v>0</v>
      </c>
      <c r="O27" s="321"/>
    </row>
    <row r="28" spans="1:17" s="67" customFormat="1" ht="12.75">
      <c r="A28" s="30"/>
      <c r="B28" s="27"/>
      <c r="C28" s="33">
        <v>642</v>
      </c>
      <c r="D28" s="28"/>
      <c r="E28" s="34" t="s">
        <v>44</v>
      </c>
      <c r="F28" s="287">
        <v>120117.99</v>
      </c>
      <c r="G28" s="349"/>
      <c r="H28" s="287">
        <v>186897.92</v>
      </c>
      <c r="I28" s="287">
        <v>0</v>
      </c>
      <c r="J28" s="157">
        <f t="shared" si="0"/>
        <v>0</v>
      </c>
      <c r="O28" s="322"/>
      <c r="P28" s="66"/>
      <c r="Q28" s="66"/>
    </row>
    <row r="29" spans="1:17" s="67" customFormat="1" ht="12.75">
      <c r="A29" s="30"/>
      <c r="B29" s="27"/>
      <c r="C29" s="27"/>
      <c r="D29" s="28">
        <v>6422</v>
      </c>
      <c r="E29" s="36" t="s">
        <v>45</v>
      </c>
      <c r="F29" s="288">
        <v>120104.72</v>
      </c>
      <c r="G29" s="352"/>
      <c r="H29" s="288">
        <v>186897.92</v>
      </c>
      <c r="I29" s="376">
        <v>0</v>
      </c>
      <c r="J29" s="134">
        <f t="shared" si="0"/>
        <v>0</v>
      </c>
      <c r="O29" s="322"/>
      <c r="P29" s="66"/>
      <c r="Q29" s="66"/>
    </row>
    <row r="30" spans="1:17" s="67" customFormat="1" ht="13.5" customHeight="1">
      <c r="A30" s="30"/>
      <c r="B30" s="27"/>
      <c r="C30" s="27"/>
      <c r="D30" s="28">
        <v>6429</v>
      </c>
      <c r="E30" s="35" t="s">
        <v>46</v>
      </c>
      <c r="F30" s="288">
        <v>13.27</v>
      </c>
      <c r="G30" s="352"/>
      <c r="H30" s="288">
        <v>0</v>
      </c>
      <c r="I30" s="376">
        <v>0</v>
      </c>
      <c r="J30" s="134">
        <f t="shared" si="0"/>
        <v>0</v>
      </c>
      <c r="O30" s="322"/>
      <c r="P30" s="66"/>
      <c r="Q30" s="66"/>
    </row>
    <row r="31" spans="1:17" s="67" customFormat="1" ht="12.75" hidden="1">
      <c r="A31" s="30"/>
      <c r="B31" s="27"/>
      <c r="C31" s="33">
        <v>643</v>
      </c>
      <c r="D31" s="28"/>
      <c r="E31" s="34" t="s">
        <v>40</v>
      </c>
      <c r="F31" s="287">
        <v>0</v>
      </c>
      <c r="G31" s="349">
        <v>0</v>
      </c>
      <c r="H31" s="287">
        <v>0</v>
      </c>
      <c r="I31" s="287" t="e">
        <f>H31/G31*100</f>
        <v>#DIV/0!</v>
      </c>
      <c r="J31" s="157">
        <f t="shared" si="0"/>
        <v>0</v>
      </c>
      <c r="O31" s="322"/>
      <c r="P31" s="66"/>
      <c r="Q31" s="66"/>
    </row>
    <row r="32" spans="1:15" s="66" customFormat="1" ht="25.5" customHeight="1" hidden="1">
      <c r="A32" s="30"/>
      <c r="B32" s="27"/>
      <c r="C32" s="33"/>
      <c r="D32" s="40">
        <v>6436</v>
      </c>
      <c r="E32" s="35" t="s">
        <v>138</v>
      </c>
      <c r="F32" s="289">
        <v>0</v>
      </c>
      <c r="G32" s="351">
        <v>0</v>
      </c>
      <c r="H32" s="289">
        <v>0</v>
      </c>
      <c r="I32" s="287" t="e">
        <f>H32/G32*100</f>
        <v>#DIV/0!</v>
      </c>
      <c r="J32" s="134">
        <f t="shared" si="0"/>
        <v>0</v>
      </c>
      <c r="O32" s="321"/>
    </row>
    <row r="33" spans="1:15" s="66" customFormat="1" ht="26.25">
      <c r="A33" s="30"/>
      <c r="B33" s="31">
        <v>65</v>
      </c>
      <c r="C33" s="27"/>
      <c r="D33" s="28"/>
      <c r="E33" s="34" t="s">
        <v>148</v>
      </c>
      <c r="F33" s="287">
        <v>125434953.33999999</v>
      </c>
      <c r="G33" s="349">
        <v>284138951</v>
      </c>
      <c r="H33" s="287">
        <v>133711576.57000001</v>
      </c>
      <c r="I33" s="287">
        <f>H33/G33*100</f>
        <v>47.058517003534654</v>
      </c>
      <c r="J33" s="157">
        <f t="shared" si="0"/>
        <v>47.058517003534654</v>
      </c>
      <c r="O33" s="321"/>
    </row>
    <row r="34" spans="1:17" s="67" customFormat="1" ht="12.75">
      <c r="A34" s="30"/>
      <c r="B34" s="33"/>
      <c r="C34" s="33">
        <v>652</v>
      </c>
      <c r="D34" s="28"/>
      <c r="E34" s="34" t="s">
        <v>47</v>
      </c>
      <c r="F34" s="287">
        <v>125434953.33999999</v>
      </c>
      <c r="G34" s="349"/>
      <c r="H34" s="287">
        <v>133711576.57000001</v>
      </c>
      <c r="I34" s="287">
        <v>0</v>
      </c>
      <c r="J34" s="157">
        <f t="shared" si="0"/>
        <v>0</v>
      </c>
      <c r="O34" s="322"/>
      <c r="P34" s="66"/>
      <c r="Q34" s="66"/>
    </row>
    <row r="35" spans="1:17" s="67" customFormat="1" ht="12.75">
      <c r="A35" s="30"/>
      <c r="B35" s="27"/>
      <c r="C35" s="27"/>
      <c r="D35" s="28">
        <v>6522</v>
      </c>
      <c r="E35" s="35" t="s">
        <v>149</v>
      </c>
      <c r="F35" s="288">
        <v>122423031.64999999</v>
      </c>
      <c r="G35" s="352"/>
      <c r="H35" s="288">
        <v>129011008.43</v>
      </c>
      <c r="I35" s="376">
        <v>0</v>
      </c>
      <c r="J35" s="134">
        <f t="shared" si="0"/>
        <v>0</v>
      </c>
      <c r="O35" s="322"/>
      <c r="P35" s="66"/>
      <c r="Q35" s="66"/>
    </row>
    <row r="36" spans="1:17" s="67" customFormat="1" ht="12.75">
      <c r="A36" s="30"/>
      <c r="B36" s="27"/>
      <c r="C36" s="27"/>
      <c r="D36" s="28"/>
      <c r="E36" s="36" t="s">
        <v>109</v>
      </c>
      <c r="F36" s="288">
        <v>60487787.11</v>
      </c>
      <c r="G36" s="352"/>
      <c r="H36" s="288">
        <v>60307915.57</v>
      </c>
      <c r="I36" s="376">
        <v>0</v>
      </c>
      <c r="J36" s="134">
        <f t="shared" si="0"/>
        <v>0</v>
      </c>
      <c r="O36" s="322"/>
      <c r="P36" s="66"/>
      <c r="Q36" s="66"/>
    </row>
    <row r="37" spans="1:17" s="67" customFormat="1" ht="12.75">
      <c r="A37" s="30"/>
      <c r="B37" s="27"/>
      <c r="C37" s="27"/>
      <c r="D37" s="28"/>
      <c r="E37" s="36" t="s">
        <v>48</v>
      </c>
      <c r="F37" s="288">
        <v>15427420.93</v>
      </c>
      <c r="G37" s="352"/>
      <c r="H37" s="288">
        <v>14564452.52</v>
      </c>
      <c r="I37" s="376">
        <v>0</v>
      </c>
      <c r="J37" s="134">
        <f t="shared" si="0"/>
        <v>0</v>
      </c>
      <c r="O37" s="322"/>
      <c r="P37" s="66"/>
      <c r="Q37" s="66"/>
    </row>
    <row r="38" spans="1:17" s="67" customFormat="1" ht="12.75">
      <c r="A38" s="30"/>
      <c r="B38" s="27"/>
      <c r="C38" s="27"/>
      <c r="D38" s="28"/>
      <c r="E38" s="36" t="s">
        <v>49</v>
      </c>
      <c r="F38" s="288">
        <v>41734464.13</v>
      </c>
      <c r="G38" s="352"/>
      <c r="H38" s="288">
        <v>48714588.18</v>
      </c>
      <c r="I38" s="376">
        <v>0</v>
      </c>
      <c r="J38" s="134">
        <f t="shared" si="0"/>
        <v>0</v>
      </c>
      <c r="O38" s="322"/>
      <c r="P38" s="66"/>
      <c r="Q38" s="66"/>
    </row>
    <row r="39" spans="1:17" s="67" customFormat="1" ht="12.75">
      <c r="A39" s="30"/>
      <c r="B39" s="27"/>
      <c r="C39" s="27"/>
      <c r="D39" s="28"/>
      <c r="E39" s="36" t="s">
        <v>110</v>
      </c>
      <c r="F39" s="288">
        <v>4773359.48</v>
      </c>
      <c r="G39" s="352"/>
      <c r="H39" s="288">
        <v>5424052.16</v>
      </c>
      <c r="I39" s="376">
        <v>0</v>
      </c>
      <c r="J39" s="134">
        <f t="shared" si="0"/>
        <v>0</v>
      </c>
      <c r="O39" s="322"/>
      <c r="P39" s="66"/>
      <c r="Q39" s="66"/>
    </row>
    <row r="40" spans="1:15" s="66" customFormat="1" ht="12.75">
      <c r="A40" s="30"/>
      <c r="B40" s="27"/>
      <c r="C40" s="27"/>
      <c r="D40" s="28">
        <v>6526</v>
      </c>
      <c r="E40" s="36" t="s">
        <v>172</v>
      </c>
      <c r="F40" s="288">
        <v>3011921.69</v>
      </c>
      <c r="G40" s="352"/>
      <c r="H40" s="288">
        <v>4700568.14</v>
      </c>
      <c r="I40" s="376">
        <v>0</v>
      </c>
      <c r="J40" s="134">
        <f t="shared" si="0"/>
        <v>0</v>
      </c>
      <c r="O40" s="321"/>
    </row>
    <row r="41" spans="1:15" s="66" customFormat="1" ht="26.25">
      <c r="A41" s="30"/>
      <c r="B41" s="41">
        <v>66</v>
      </c>
      <c r="C41" s="27"/>
      <c r="D41" s="28"/>
      <c r="E41" s="32" t="s">
        <v>150</v>
      </c>
      <c r="F41" s="287">
        <v>11277615.1</v>
      </c>
      <c r="G41" s="349">
        <v>39915152</v>
      </c>
      <c r="H41" s="287">
        <v>12930345.440000001</v>
      </c>
      <c r="I41" s="287">
        <f>H41/G41*100</f>
        <v>32.39457898093436</v>
      </c>
      <c r="J41" s="157">
        <f t="shared" si="0"/>
        <v>32.39457898093436</v>
      </c>
      <c r="O41" s="321"/>
    </row>
    <row r="42" spans="1:15" s="66" customFormat="1" ht="12.75">
      <c r="A42" s="30"/>
      <c r="B42" s="41"/>
      <c r="C42" s="256">
        <v>661</v>
      </c>
      <c r="D42" s="257"/>
      <c r="E42" s="258" t="s">
        <v>215</v>
      </c>
      <c r="F42" s="292">
        <v>39114.47</v>
      </c>
      <c r="G42" s="355"/>
      <c r="H42" s="292">
        <v>50971.32</v>
      </c>
      <c r="I42" s="287">
        <v>0</v>
      </c>
      <c r="J42" s="157">
        <f t="shared" si="0"/>
        <v>0</v>
      </c>
      <c r="O42" s="321"/>
    </row>
    <row r="43" spans="1:15" s="66" customFormat="1" ht="12.75">
      <c r="A43" s="30"/>
      <c r="B43" s="41"/>
      <c r="C43" s="259"/>
      <c r="D43" s="257">
        <v>6614</v>
      </c>
      <c r="E43" s="260" t="s">
        <v>216</v>
      </c>
      <c r="F43" s="288">
        <v>0</v>
      </c>
      <c r="G43" s="352"/>
      <c r="H43" s="288">
        <v>200.67</v>
      </c>
      <c r="I43" s="376">
        <v>0</v>
      </c>
      <c r="J43" s="261">
        <f t="shared" si="0"/>
        <v>0</v>
      </c>
      <c r="O43" s="321"/>
    </row>
    <row r="44" spans="1:17" s="67" customFormat="1" ht="12.75">
      <c r="A44" s="30"/>
      <c r="B44" s="41"/>
      <c r="C44" s="259"/>
      <c r="D44" s="284">
        <v>6615</v>
      </c>
      <c r="E44" s="285" t="s">
        <v>252</v>
      </c>
      <c r="F44" s="288">
        <v>39114.47</v>
      </c>
      <c r="G44" s="352"/>
      <c r="H44" s="288">
        <v>50770.65</v>
      </c>
      <c r="I44" s="376">
        <v>0</v>
      </c>
      <c r="J44" s="261">
        <f>IF(AND(G44&gt;0,H44&gt;0),H44/G44*100,0)</f>
        <v>0</v>
      </c>
      <c r="O44" s="322"/>
      <c r="P44" s="66"/>
      <c r="Q44" s="66"/>
    </row>
    <row r="45" spans="1:15" s="66" customFormat="1" ht="26.25">
      <c r="A45" s="30"/>
      <c r="B45" s="27"/>
      <c r="C45" s="33">
        <v>663</v>
      </c>
      <c r="D45" s="28"/>
      <c r="E45" s="32" t="s">
        <v>178</v>
      </c>
      <c r="F45" s="287">
        <v>11238500.629999999</v>
      </c>
      <c r="G45" s="349"/>
      <c r="H45" s="287">
        <v>12879374.120000001</v>
      </c>
      <c r="I45" s="287">
        <v>0</v>
      </c>
      <c r="J45" s="157">
        <f t="shared" si="0"/>
        <v>0</v>
      </c>
      <c r="O45" s="321"/>
    </row>
    <row r="46" spans="1:15" s="66" customFormat="1" ht="12.75">
      <c r="A46" s="30"/>
      <c r="B46" s="27"/>
      <c r="C46" s="33"/>
      <c r="D46" s="28">
        <v>6631</v>
      </c>
      <c r="E46" s="36" t="s">
        <v>50</v>
      </c>
      <c r="F46" s="288">
        <v>786120.11</v>
      </c>
      <c r="G46" s="352"/>
      <c r="H46" s="288">
        <v>660048.82</v>
      </c>
      <c r="I46" s="376">
        <v>0</v>
      </c>
      <c r="J46" s="134">
        <f t="shared" si="0"/>
        <v>0</v>
      </c>
      <c r="O46" s="321"/>
    </row>
    <row r="47" spans="1:15" s="66" customFormat="1" ht="23.25" customHeight="1">
      <c r="A47" s="30"/>
      <c r="B47" s="27"/>
      <c r="C47" s="27"/>
      <c r="D47" s="28">
        <v>6632</v>
      </c>
      <c r="E47" s="36" t="s">
        <v>51</v>
      </c>
      <c r="F47" s="288">
        <v>10452380.52</v>
      </c>
      <c r="G47" s="352"/>
      <c r="H47" s="288">
        <v>12219325.3</v>
      </c>
      <c r="I47" s="376">
        <v>0</v>
      </c>
      <c r="J47" s="134">
        <f t="shared" si="0"/>
        <v>0</v>
      </c>
      <c r="O47" s="321"/>
    </row>
    <row r="48" spans="1:17" s="67" customFormat="1" ht="13.5" customHeight="1">
      <c r="A48" s="42">
        <v>7</v>
      </c>
      <c r="B48" s="43"/>
      <c r="C48" s="33"/>
      <c r="D48" s="44"/>
      <c r="E48" s="32" t="s">
        <v>52</v>
      </c>
      <c r="F48" s="287">
        <v>2089.46</v>
      </c>
      <c r="G48" s="349">
        <v>13273</v>
      </c>
      <c r="H48" s="287">
        <v>1121.09</v>
      </c>
      <c r="I48" s="287">
        <f>H48/G48*100</f>
        <v>8.446394937090334</v>
      </c>
      <c r="J48" s="157">
        <f t="shared" si="0"/>
        <v>8.446394937090334</v>
      </c>
      <c r="O48" s="322"/>
      <c r="P48" s="66"/>
      <c r="Q48" s="66"/>
    </row>
    <row r="49" spans="1:15" s="66" customFormat="1" ht="12.75">
      <c r="A49" s="45"/>
      <c r="B49" s="43">
        <v>72</v>
      </c>
      <c r="C49" s="33"/>
      <c r="D49" s="44"/>
      <c r="E49" s="32" t="s">
        <v>56</v>
      </c>
      <c r="F49" s="287">
        <v>2089.46</v>
      </c>
      <c r="G49" s="349">
        <v>13273</v>
      </c>
      <c r="H49" s="287">
        <v>1121.09</v>
      </c>
      <c r="I49" s="287">
        <f>H49/G49*100</f>
        <v>8.446394937090334</v>
      </c>
      <c r="J49" s="157">
        <f t="shared" si="0"/>
        <v>8.446394937090334</v>
      </c>
      <c r="O49" s="321"/>
    </row>
    <row r="50" spans="1:17" s="67" customFormat="1" ht="12.75">
      <c r="A50" s="45"/>
      <c r="B50" s="43"/>
      <c r="C50" s="33">
        <v>721</v>
      </c>
      <c r="D50" s="44"/>
      <c r="E50" s="32" t="s">
        <v>54</v>
      </c>
      <c r="F50" s="287">
        <v>2089.46</v>
      </c>
      <c r="G50" s="349"/>
      <c r="H50" s="287">
        <v>1121.09</v>
      </c>
      <c r="I50" s="287">
        <v>0</v>
      </c>
      <c r="J50" s="157">
        <f t="shared" si="0"/>
        <v>0</v>
      </c>
      <c r="O50" s="322"/>
      <c r="P50" s="66"/>
      <c r="Q50" s="66"/>
    </row>
    <row r="51" spans="1:17" s="67" customFormat="1" ht="12.75">
      <c r="A51" s="45"/>
      <c r="B51" s="46"/>
      <c r="C51" s="27"/>
      <c r="D51" s="28">
        <v>7211</v>
      </c>
      <c r="E51" s="36" t="s">
        <v>55</v>
      </c>
      <c r="F51" s="288">
        <v>2089.46</v>
      </c>
      <c r="G51" s="352"/>
      <c r="H51" s="288">
        <v>1121.09</v>
      </c>
      <c r="I51" s="376">
        <v>0</v>
      </c>
      <c r="J51" s="134">
        <f t="shared" si="0"/>
        <v>0</v>
      </c>
      <c r="O51" s="322"/>
      <c r="P51" s="66"/>
      <c r="Q51" s="66"/>
    </row>
    <row r="52" spans="1:17" s="67" customFormat="1" ht="12.75">
      <c r="A52" s="273"/>
      <c r="B52" s="274"/>
      <c r="C52" s="275">
        <v>723</v>
      </c>
      <c r="D52" s="276"/>
      <c r="E52" s="4" t="s">
        <v>222</v>
      </c>
      <c r="F52" s="293">
        <v>0</v>
      </c>
      <c r="G52" s="356"/>
      <c r="H52" s="293">
        <v>0</v>
      </c>
      <c r="I52" s="287">
        <v>0</v>
      </c>
      <c r="J52" s="270">
        <f t="shared" si="0"/>
        <v>0</v>
      </c>
      <c r="O52" s="322"/>
      <c r="P52" s="66"/>
      <c r="Q52" s="66"/>
    </row>
    <row r="53" spans="1:15" s="66" customFormat="1" ht="13.5" customHeight="1">
      <c r="A53" s="273"/>
      <c r="B53" s="274"/>
      <c r="C53" s="277"/>
      <c r="D53" s="278">
        <v>7231</v>
      </c>
      <c r="E53" s="279" t="s">
        <v>195</v>
      </c>
      <c r="F53" s="288">
        <v>0</v>
      </c>
      <c r="G53" s="350"/>
      <c r="H53" s="288">
        <v>0</v>
      </c>
      <c r="I53" s="376">
        <v>0</v>
      </c>
      <c r="J53" s="134">
        <f t="shared" si="0"/>
        <v>0</v>
      </c>
      <c r="O53" s="321"/>
    </row>
    <row r="54" spans="1:15" s="66" customFormat="1" ht="13.5" customHeight="1">
      <c r="A54" s="47"/>
      <c r="B54" s="48"/>
      <c r="C54" s="49"/>
      <c r="D54" s="50"/>
      <c r="E54" s="51"/>
      <c r="F54" s="294"/>
      <c r="G54" s="357"/>
      <c r="H54" s="294"/>
      <c r="I54" s="294"/>
      <c r="J54" s="52"/>
      <c r="O54" s="321"/>
    </row>
    <row r="55" spans="1:17" s="73" customFormat="1" ht="12.75">
      <c r="A55" s="69"/>
      <c r="B55" s="69"/>
      <c r="C55" s="69"/>
      <c r="D55" s="70"/>
      <c r="E55" s="71"/>
      <c r="F55" s="295"/>
      <c r="G55" s="72"/>
      <c r="H55" s="295"/>
      <c r="I55" s="295"/>
      <c r="J55" s="66"/>
      <c r="O55" s="323"/>
      <c r="P55" s="66"/>
      <c r="Q55" s="66"/>
    </row>
    <row r="56" spans="1:15" s="66" customFormat="1" ht="13.5" customHeight="1">
      <c r="A56" s="69"/>
      <c r="B56" s="69"/>
      <c r="C56" s="69"/>
      <c r="D56" s="70"/>
      <c r="E56" s="71"/>
      <c r="F56" s="295"/>
      <c r="G56" s="72"/>
      <c r="H56" s="295"/>
      <c r="I56" s="295"/>
      <c r="J56" s="73"/>
      <c r="O56" s="321"/>
    </row>
    <row r="57" spans="1:15" s="66" customFormat="1" ht="13.5" customHeight="1">
      <c r="A57" s="69"/>
      <c r="B57" s="69"/>
      <c r="C57" s="69"/>
      <c r="D57" s="70"/>
      <c r="E57" s="71"/>
      <c r="F57" s="295"/>
      <c r="G57" s="72"/>
      <c r="H57" s="295"/>
      <c r="I57" s="295"/>
      <c r="O57" s="321"/>
    </row>
    <row r="58" spans="1:15" s="66" customFormat="1" ht="13.5" customHeight="1">
      <c r="A58" s="69"/>
      <c r="B58" s="69"/>
      <c r="C58" s="69"/>
      <c r="D58" s="70"/>
      <c r="E58" s="74"/>
      <c r="F58" s="296"/>
      <c r="G58" s="358"/>
      <c r="H58" s="296"/>
      <c r="I58" s="296"/>
      <c r="O58" s="321"/>
    </row>
    <row r="59" spans="1:15" s="66" customFormat="1" ht="13.5" customHeight="1">
      <c r="A59" s="69"/>
      <c r="B59" s="69"/>
      <c r="C59" s="69"/>
      <c r="D59" s="70"/>
      <c r="E59" s="74"/>
      <c r="F59" s="295"/>
      <c r="G59" s="72"/>
      <c r="H59" s="295"/>
      <c r="I59" s="295"/>
      <c r="O59" s="321"/>
    </row>
    <row r="60" spans="1:15" s="66" customFormat="1" ht="13.5" customHeight="1">
      <c r="A60" s="69"/>
      <c r="B60" s="69"/>
      <c r="C60" s="69"/>
      <c r="D60" s="70"/>
      <c r="E60" s="74"/>
      <c r="F60" s="295"/>
      <c r="G60" s="72"/>
      <c r="H60" s="295"/>
      <c r="I60" s="295"/>
      <c r="O60" s="321"/>
    </row>
    <row r="61" spans="1:15" s="66" customFormat="1" ht="13.5" customHeight="1">
      <c r="A61" s="69"/>
      <c r="B61" s="69"/>
      <c r="C61" s="69"/>
      <c r="D61" s="70"/>
      <c r="E61" s="74"/>
      <c r="F61" s="295"/>
      <c r="G61" s="72"/>
      <c r="H61" s="295"/>
      <c r="I61" s="295"/>
      <c r="O61" s="321"/>
    </row>
    <row r="62" spans="1:15" s="66" customFormat="1" ht="13.5" customHeight="1">
      <c r="A62" s="69"/>
      <c r="B62" s="69"/>
      <c r="C62" s="69"/>
      <c r="D62" s="70"/>
      <c r="E62" s="74"/>
      <c r="F62" s="295"/>
      <c r="G62" s="72"/>
      <c r="H62" s="295"/>
      <c r="I62" s="295"/>
      <c r="O62" s="321"/>
    </row>
    <row r="63" spans="1:15" s="66" customFormat="1" ht="13.5" customHeight="1">
      <c r="A63" s="69"/>
      <c r="B63" s="69"/>
      <c r="C63" s="69"/>
      <c r="D63" s="70"/>
      <c r="E63" s="74"/>
      <c r="F63" s="295"/>
      <c r="G63" s="72"/>
      <c r="H63" s="295"/>
      <c r="I63" s="295"/>
      <c r="O63" s="321"/>
    </row>
    <row r="64" spans="1:15" s="66" customFormat="1" ht="13.5" customHeight="1">
      <c r="A64" s="69"/>
      <c r="B64" s="69"/>
      <c r="C64" s="69"/>
      <c r="D64" s="70"/>
      <c r="E64" s="74"/>
      <c r="F64" s="295"/>
      <c r="G64" s="72"/>
      <c r="H64" s="295"/>
      <c r="I64" s="295"/>
      <c r="O64" s="321"/>
    </row>
    <row r="65" spans="1:15" s="66" customFormat="1" ht="13.5" customHeight="1">
      <c r="A65" s="69"/>
      <c r="B65" s="69"/>
      <c r="C65" s="69"/>
      <c r="D65" s="70"/>
      <c r="E65" s="74"/>
      <c r="F65" s="295"/>
      <c r="G65" s="72"/>
      <c r="H65" s="295"/>
      <c r="I65" s="295"/>
      <c r="O65" s="321"/>
    </row>
    <row r="66" spans="1:15" s="66" customFormat="1" ht="13.5" customHeight="1">
      <c r="A66" s="69"/>
      <c r="B66" s="69"/>
      <c r="C66" s="69"/>
      <c r="D66" s="70"/>
      <c r="E66" s="74"/>
      <c r="F66" s="295"/>
      <c r="G66" s="72"/>
      <c r="H66" s="295"/>
      <c r="I66" s="295"/>
      <c r="O66" s="321"/>
    </row>
    <row r="67" spans="1:15" s="66" customFormat="1" ht="13.5" customHeight="1">
      <c r="A67" s="69"/>
      <c r="B67" s="69"/>
      <c r="C67" s="69"/>
      <c r="D67" s="70"/>
      <c r="E67" s="74"/>
      <c r="F67" s="295"/>
      <c r="G67" s="72"/>
      <c r="H67" s="295"/>
      <c r="I67" s="295"/>
      <c r="O67" s="321"/>
    </row>
    <row r="68" spans="1:15" s="66" customFormat="1" ht="13.5" customHeight="1">
      <c r="A68" s="69"/>
      <c r="B68" s="69"/>
      <c r="C68" s="69"/>
      <c r="D68" s="70"/>
      <c r="E68" s="74"/>
      <c r="F68" s="295"/>
      <c r="G68" s="72"/>
      <c r="H68" s="295"/>
      <c r="I68" s="295"/>
      <c r="O68" s="321"/>
    </row>
    <row r="69" spans="1:15" s="66" customFormat="1" ht="18" customHeight="1">
      <c r="A69" s="69"/>
      <c r="B69" s="69"/>
      <c r="C69" s="69"/>
      <c r="D69" s="70"/>
      <c r="E69" s="74"/>
      <c r="F69" s="295"/>
      <c r="G69" s="72"/>
      <c r="H69" s="295"/>
      <c r="I69" s="295"/>
      <c r="O69" s="321"/>
    </row>
    <row r="70" spans="1:15" s="66" customFormat="1" ht="12.75">
      <c r="A70" s="69"/>
      <c r="B70" s="69"/>
      <c r="C70" s="69"/>
      <c r="D70" s="70"/>
      <c r="E70" s="74"/>
      <c r="F70" s="295"/>
      <c r="G70" s="72"/>
      <c r="H70" s="295"/>
      <c r="I70" s="295"/>
      <c r="O70" s="321"/>
    </row>
    <row r="71" spans="1:15" s="66" customFormat="1" ht="12.75">
      <c r="A71" s="69"/>
      <c r="B71" s="69"/>
      <c r="C71" s="69"/>
      <c r="D71" s="70"/>
      <c r="E71" s="74"/>
      <c r="F71" s="295"/>
      <c r="G71" s="72"/>
      <c r="H71" s="295"/>
      <c r="I71" s="295"/>
      <c r="O71" s="321"/>
    </row>
    <row r="72" spans="1:15" s="66" customFormat="1" ht="15">
      <c r="A72" s="158"/>
      <c r="B72" s="75"/>
      <c r="C72" s="75"/>
      <c r="D72" s="159"/>
      <c r="E72" s="74"/>
      <c r="F72" s="295"/>
      <c r="G72" s="72"/>
      <c r="H72" s="295"/>
      <c r="I72" s="295"/>
      <c r="O72" s="321"/>
    </row>
    <row r="73" spans="1:15" s="66" customFormat="1" ht="12.75">
      <c r="A73" s="76"/>
      <c r="B73" s="77"/>
      <c r="C73" s="77"/>
      <c r="D73" s="160"/>
      <c r="E73" s="74"/>
      <c r="F73" s="295"/>
      <c r="G73" s="72"/>
      <c r="H73" s="295"/>
      <c r="I73" s="295"/>
      <c r="O73" s="321"/>
    </row>
    <row r="74" spans="1:15" s="66" customFormat="1" ht="12.75">
      <c r="A74" s="76"/>
      <c r="B74" s="76"/>
      <c r="C74" s="77"/>
      <c r="D74" s="160"/>
      <c r="E74" s="74"/>
      <c r="F74" s="295"/>
      <c r="G74" s="72"/>
      <c r="H74" s="295"/>
      <c r="I74" s="295"/>
      <c r="O74" s="321"/>
    </row>
    <row r="75" spans="1:15" s="66" customFormat="1" ht="12.75">
      <c r="A75" s="76"/>
      <c r="B75" s="77"/>
      <c r="C75" s="76"/>
      <c r="D75" s="160"/>
      <c r="E75" s="74"/>
      <c r="F75" s="295"/>
      <c r="G75" s="72"/>
      <c r="H75" s="295"/>
      <c r="I75" s="295"/>
      <c r="O75" s="321"/>
    </row>
    <row r="76" spans="1:15" s="66" customFormat="1" ht="12.75">
      <c r="A76" s="76"/>
      <c r="B76" s="77"/>
      <c r="C76" s="76"/>
      <c r="D76" s="161"/>
      <c r="E76" s="74"/>
      <c r="F76" s="295"/>
      <c r="G76" s="72"/>
      <c r="H76" s="295"/>
      <c r="I76" s="295"/>
      <c r="O76" s="321"/>
    </row>
    <row r="77" spans="1:15" s="66" customFormat="1" ht="12.75">
      <c r="A77" s="76"/>
      <c r="B77" s="77"/>
      <c r="C77" s="76"/>
      <c r="D77" s="161"/>
      <c r="E77" s="74"/>
      <c r="F77" s="295"/>
      <c r="G77" s="72"/>
      <c r="H77" s="295"/>
      <c r="I77" s="295"/>
      <c r="O77" s="321"/>
    </row>
    <row r="78" spans="1:15" s="66" customFormat="1" ht="12.75">
      <c r="A78" s="76"/>
      <c r="B78" s="77"/>
      <c r="C78" s="76"/>
      <c r="D78" s="161"/>
      <c r="E78" s="74"/>
      <c r="F78" s="295"/>
      <c r="G78" s="72"/>
      <c r="H78" s="295"/>
      <c r="I78" s="295"/>
      <c r="O78" s="321"/>
    </row>
    <row r="79" spans="1:15" s="66" customFormat="1" ht="12.75">
      <c r="A79" s="77"/>
      <c r="B79" s="76"/>
      <c r="C79" s="77"/>
      <c r="D79" s="162"/>
      <c r="E79" s="74"/>
      <c r="F79" s="295"/>
      <c r="G79" s="72"/>
      <c r="H79" s="295"/>
      <c r="I79" s="295"/>
      <c r="O79" s="321"/>
    </row>
    <row r="80" spans="1:15" s="66" customFormat="1" ht="12.75">
      <c r="A80" s="77"/>
      <c r="B80" s="77"/>
      <c r="C80" s="77"/>
      <c r="D80" s="162"/>
      <c r="E80" s="74"/>
      <c r="F80" s="295"/>
      <c r="G80" s="72"/>
      <c r="H80" s="295"/>
      <c r="I80" s="295"/>
      <c r="O80" s="321"/>
    </row>
    <row r="81" spans="1:15" s="66" customFormat="1" ht="12.75">
      <c r="A81" s="77"/>
      <c r="B81" s="77"/>
      <c r="C81" s="77"/>
      <c r="D81" s="161"/>
      <c r="E81" s="74"/>
      <c r="F81" s="295"/>
      <c r="G81" s="72"/>
      <c r="H81" s="295"/>
      <c r="I81" s="295"/>
      <c r="O81" s="321"/>
    </row>
    <row r="82" spans="1:15" s="66" customFormat="1" ht="12.75">
      <c r="A82" s="77"/>
      <c r="B82" s="77"/>
      <c r="C82" s="77"/>
      <c r="D82" s="162"/>
      <c r="E82" s="74"/>
      <c r="F82" s="295"/>
      <c r="G82" s="72"/>
      <c r="H82" s="295"/>
      <c r="I82" s="295"/>
      <c r="O82" s="321"/>
    </row>
    <row r="83" spans="1:15" s="66" customFormat="1" ht="12.75">
      <c r="A83" s="77"/>
      <c r="B83" s="77"/>
      <c r="C83" s="76"/>
      <c r="D83" s="162"/>
      <c r="E83" s="74"/>
      <c r="F83" s="295"/>
      <c r="G83" s="72"/>
      <c r="H83" s="295"/>
      <c r="I83" s="295"/>
      <c r="O83" s="321"/>
    </row>
    <row r="84" spans="1:15" s="66" customFormat="1" ht="12.75">
      <c r="A84" s="77"/>
      <c r="B84" s="77"/>
      <c r="C84" s="76"/>
      <c r="D84" s="162"/>
      <c r="E84" s="74"/>
      <c r="F84" s="295"/>
      <c r="G84" s="72"/>
      <c r="H84" s="295"/>
      <c r="I84" s="295"/>
      <c r="O84" s="321"/>
    </row>
    <row r="85" spans="1:15" s="66" customFormat="1" ht="12.75">
      <c r="A85" s="77"/>
      <c r="B85" s="77"/>
      <c r="C85" s="77"/>
      <c r="D85" s="162"/>
      <c r="E85" s="163"/>
      <c r="F85" s="295"/>
      <c r="G85" s="72"/>
      <c r="H85" s="295"/>
      <c r="I85" s="295"/>
      <c r="O85" s="321"/>
    </row>
    <row r="86" spans="1:15" s="66" customFormat="1" ht="12.75">
      <c r="A86" s="77"/>
      <c r="B86" s="77"/>
      <c r="C86" s="77"/>
      <c r="D86" s="162"/>
      <c r="E86" s="163"/>
      <c r="F86" s="295"/>
      <c r="G86" s="72"/>
      <c r="H86" s="295"/>
      <c r="I86" s="295"/>
      <c r="O86" s="321"/>
    </row>
    <row r="87" spans="1:15" s="66" customFormat="1" ht="12.75">
      <c r="A87" s="77"/>
      <c r="B87" s="77"/>
      <c r="C87" s="77"/>
      <c r="D87" s="162"/>
      <c r="E87" s="164"/>
      <c r="F87" s="295"/>
      <c r="G87" s="72"/>
      <c r="H87" s="295"/>
      <c r="I87" s="295"/>
      <c r="O87" s="321"/>
    </row>
    <row r="88" spans="1:15" s="66" customFormat="1" ht="12.75">
      <c r="A88" s="77"/>
      <c r="B88" s="77"/>
      <c r="C88" s="77"/>
      <c r="D88" s="162"/>
      <c r="E88" s="163"/>
      <c r="F88" s="295"/>
      <c r="G88" s="72"/>
      <c r="H88" s="295"/>
      <c r="I88" s="295"/>
      <c r="O88" s="321"/>
    </row>
    <row r="89" spans="1:15" s="66" customFormat="1" ht="12.75">
      <c r="A89" s="77"/>
      <c r="B89" s="77"/>
      <c r="C89" s="77"/>
      <c r="D89" s="162"/>
      <c r="E89" s="163"/>
      <c r="F89" s="295"/>
      <c r="G89" s="72"/>
      <c r="H89" s="295"/>
      <c r="I89" s="295"/>
      <c r="O89" s="321"/>
    </row>
    <row r="90" spans="1:15" s="66" customFormat="1" ht="13.5" customHeight="1">
      <c r="A90" s="77"/>
      <c r="B90" s="77"/>
      <c r="C90" s="77"/>
      <c r="D90" s="162"/>
      <c r="E90" s="164"/>
      <c r="F90" s="295"/>
      <c r="G90" s="72"/>
      <c r="H90" s="295"/>
      <c r="I90" s="295"/>
      <c r="O90" s="321"/>
    </row>
    <row r="91" spans="1:15" s="66" customFormat="1" ht="13.5" customHeight="1">
      <c r="A91" s="77"/>
      <c r="B91" s="77"/>
      <c r="C91" s="77"/>
      <c r="D91" s="162"/>
      <c r="E91" s="163"/>
      <c r="F91" s="295"/>
      <c r="G91" s="72"/>
      <c r="H91" s="295"/>
      <c r="I91" s="295"/>
      <c r="O91" s="321"/>
    </row>
    <row r="92" spans="1:15" s="66" customFormat="1" ht="13.5" customHeight="1">
      <c r="A92" s="77"/>
      <c r="B92" s="77"/>
      <c r="C92" s="77"/>
      <c r="D92" s="162"/>
      <c r="E92" s="163"/>
      <c r="F92" s="295"/>
      <c r="G92" s="72"/>
      <c r="H92" s="295"/>
      <c r="I92" s="295"/>
      <c r="O92" s="321"/>
    </row>
    <row r="93" spans="1:15" s="66" customFormat="1" ht="12.75">
      <c r="A93" s="77"/>
      <c r="B93" s="77"/>
      <c r="C93" s="77"/>
      <c r="D93" s="162"/>
      <c r="E93" s="163"/>
      <c r="F93" s="295"/>
      <c r="G93" s="72"/>
      <c r="H93" s="295"/>
      <c r="I93" s="295"/>
      <c r="O93" s="321"/>
    </row>
    <row r="94" spans="1:15" s="66" customFormat="1" ht="13.5" customHeight="1">
      <c r="A94" s="77"/>
      <c r="B94" s="76"/>
      <c r="C94" s="77"/>
      <c r="D94" s="162"/>
      <c r="E94" s="165"/>
      <c r="F94" s="295"/>
      <c r="G94" s="72"/>
      <c r="H94" s="295"/>
      <c r="I94" s="295"/>
      <c r="O94" s="321"/>
    </row>
    <row r="95" spans="1:15" s="66" customFormat="1" ht="13.5" customHeight="1">
      <c r="A95" s="77"/>
      <c r="B95" s="77"/>
      <c r="C95" s="76"/>
      <c r="D95" s="162"/>
      <c r="E95" s="166"/>
      <c r="F95" s="295"/>
      <c r="G95" s="72"/>
      <c r="H95" s="295"/>
      <c r="I95" s="295"/>
      <c r="O95" s="321"/>
    </row>
    <row r="96" spans="1:15" s="66" customFormat="1" ht="13.5" customHeight="1">
      <c r="A96" s="77"/>
      <c r="B96" s="77"/>
      <c r="C96" s="76"/>
      <c r="D96" s="161"/>
      <c r="E96" s="167"/>
      <c r="F96" s="295"/>
      <c r="G96" s="72"/>
      <c r="H96" s="295"/>
      <c r="I96" s="295"/>
      <c r="O96" s="321"/>
    </row>
    <row r="97" spans="1:15" s="66" customFormat="1" ht="13.5" customHeight="1">
      <c r="A97" s="77"/>
      <c r="B97" s="77"/>
      <c r="C97" s="77"/>
      <c r="D97" s="162"/>
      <c r="E97" s="163"/>
      <c r="F97" s="295"/>
      <c r="G97" s="72"/>
      <c r="H97" s="295"/>
      <c r="I97" s="295"/>
      <c r="O97" s="321"/>
    </row>
    <row r="98" spans="1:15" s="66" customFormat="1" ht="13.5" customHeight="1">
      <c r="A98" s="77"/>
      <c r="B98" s="76"/>
      <c r="C98" s="77"/>
      <c r="D98" s="162"/>
      <c r="E98" s="165"/>
      <c r="F98" s="295"/>
      <c r="G98" s="72"/>
      <c r="H98" s="295"/>
      <c r="I98" s="295"/>
      <c r="O98" s="321"/>
    </row>
    <row r="99" spans="1:15" s="66" customFormat="1" ht="13.5" customHeight="1">
      <c r="A99" s="77"/>
      <c r="B99" s="77"/>
      <c r="C99" s="76"/>
      <c r="D99" s="162"/>
      <c r="E99" s="165"/>
      <c r="F99" s="295"/>
      <c r="G99" s="72"/>
      <c r="H99" s="295"/>
      <c r="I99" s="295"/>
      <c r="O99" s="321"/>
    </row>
    <row r="100" spans="1:15" s="66" customFormat="1" ht="13.5" customHeight="1">
      <c r="A100" s="77"/>
      <c r="B100" s="77"/>
      <c r="C100" s="76"/>
      <c r="D100" s="168"/>
      <c r="E100" s="164"/>
      <c r="F100" s="295"/>
      <c r="G100" s="72"/>
      <c r="H100" s="295"/>
      <c r="I100" s="295"/>
      <c r="O100" s="321"/>
    </row>
    <row r="101" spans="1:15" s="66" customFormat="1" ht="12.75">
      <c r="A101" s="77"/>
      <c r="B101" s="77"/>
      <c r="C101" s="77"/>
      <c r="D101" s="169"/>
      <c r="E101" s="170"/>
      <c r="F101" s="295"/>
      <c r="G101" s="72"/>
      <c r="H101" s="295"/>
      <c r="I101" s="295"/>
      <c r="O101" s="321"/>
    </row>
    <row r="102" spans="1:15" s="66" customFormat="1" ht="13.5" customHeight="1">
      <c r="A102" s="77"/>
      <c r="B102" s="77"/>
      <c r="C102" s="77"/>
      <c r="D102" s="161"/>
      <c r="E102" s="171"/>
      <c r="F102" s="295"/>
      <c r="G102" s="72"/>
      <c r="H102" s="295"/>
      <c r="I102" s="295"/>
      <c r="O102" s="321"/>
    </row>
    <row r="103" spans="1:15" s="66" customFormat="1" ht="13.5" customHeight="1">
      <c r="A103" s="77"/>
      <c r="B103" s="77"/>
      <c r="C103" s="77"/>
      <c r="D103" s="162"/>
      <c r="E103" s="163"/>
      <c r="F103" s="295"/>
      <c r="G103" s="72"/>
      <c r="H103" s="295"/>
      <c r="I103" s="295"/>
      <c r="O103" s="321"/>
    </row>
    <row r="104" spans="1:15" s="66" customFormat="1" ht="13.5" customHeight="1">
      <c r="A104" s="77"/>
      <c r="B104" s="77"/>
      <c r="C104" s="76"/>
      <c r="D104" s="162"/>
      <c r="E104" s="172"/>
      <c r="F104" s="295"/>
      <c r="G104" s="72"/>
      <c r="H104" s="295"/>
      <c r="I104" s="295"/>
      <c r="O104" s="321"/>
    </row>
    <row r="105" spans="1:15" s="66" customFormat="1" ht="13.5" customHeight="1">
      <c r="A105" s="77"/>
      <c r="B105" s="77"/>
      <c r="C105" s="76"/>
      <c r="D105" s="162"/>
      <c r="E105" s="164"/>
      <c r="F105" s="295"/>
      <c r="G105" s="72"/>
      <c r="H105" s="295"/>
      <c r="I105" s="295"/>
      <c r="O105" s="321"/>
    </row>
    <row r="106" spans="1:15" s="66" customFormat="1" ht="12.75">
      <c r="A106" s="77"/>
      <c r="B106" s="77"/>
      <c r="C106" s="77"/>
      <c r="D106" s="162"/>
      <c r="E106" s="163"/>
      <c r="F106" s="295"/>
      <c r="G106" s="72"/>
      <c r="H106" s="295"/>
      <c r="I106" s="295"/>
      <c r="O106" s="321"/>
    </row>
    <row r="107" spans="1:15" s="66" customFormat="1" ht="13.5" customHeight="1">
      <c r="A107" s="77"/>
      <c r="B107" s="77"/>
      <c r="C107" s="77"/>
      <c r="D107" s="162"/>
      <c r="E107" s="171"/>
      <c r="F107" s="295"/>
      <c r="G107" s="72"/>
      <c r="H107" s="295"/>
      <c r="I107" s="295"/>
      <c r="O107" s="321"/>
    </row>
    <row r="108" spans="1:15" s="66" customFormat="1" ht="13.5" customHeight="1">
      <c r="A108" s="77"/>
      <c r="B108" s="77"/>
      <c r="C108" s="77"/>
      <c r="D108" s="162"/>
      <c r="E108" s="163"/>
      <c r="F108" s="295"/>
      <c r="G108" s="72"/>
      <c r="H108" s="295"/>
      <c r="I108" s="295"/>
      <c r="O108" s="321"/>
    </row>
    <row r="109" spans="1:15" s="66" customFormat="1" ht="13.5" customHeight="1">
      <c r="A109" s="77"/>
      <c r="B109" s="77"/>
      <c r="C109" s="77"/>
      <c r="D109" s="162"/>
      <c r="E109" s="167"/>
      <c r="F109" s="295"/>
      <c r="G109" s="72"/>
      <c r="H109" s="295"/>
      <c r="I109" s="295"/>
      <c r="O109" s="321"/>
    </row>
    <row r="110" spans="1:15" s="66" customFormat="1" ht="13.5" customHeight="1">
      <c r="A110" s="77"/>
      <c r="B110" s="77"/>
      <c r="C110" s="77"/>
      <c r="D110" s="169"/>
      <c r="E110" s="170"/>
      <c r="F110" s="295"/>
      <c r="G110" s="72"/>
      <c r="H110" s="295"/>
      <c r="I110" s="295"/>
      <c r="O110" s="321"/>
    </row>
    <row r="111" spans="1:15" s="66" customFormat="1" ht="13.5" customHeight="1">
      <c r="A111" s="77"/>
      <c r="B111" s="76"/>
      <c r="C111" s="77"/>
      <c r="D111" s="169"/>
      <c r="E111" s="166"/>
      <c r="F111" s="295"/>
      <c r="G111" s="72"/>
      <c r="H111" s="295"/>
      <c r="I111" s="295"/>
      <c r="O111" s="321"/>
    </row>
    <row r="112" spans="1:15" s="66" customFormat="1" ht="13.5" customHeight="1">
      <c r="A112" s="77"/>
      <c r="B112" s="77"/>
      <c r="C112" s="76"/>
      <c r="D112" s="169"/>
      <c r="E112" s="173"/>
      <c r="F112" s="295"/>
      <c r="G112" s="72"/>
      <c r="H112" s="295"/>
      <c r="I112" s="295"/>
      <c r="O112" s="321"/>
    </row>
    <row r="113" spans="1:15" s="66" customFormat="1" ht="13.5" customHeight="1">
      <c r="A113" s="77"/>
      <c r="B113" s="77"/>
      <c r="C113" s="76"/>
      <c r="D113" s="161"/>
      <c r="E113" s="164"/>
      <c r="F113" s="295"/>
      <c r="G113" s="72"/>
      <c r="H113" s="295"/>
      <c r="I113" s="295"/>
      <c r="O113" s="321"/>
    </row>
    <row r="114" spans="1:15" s="66" customFormat="1" ht="13.5" customHeight="1">
      <c r="A114" s="77"/>
      <c r="B114" s="77"/>
      <c r="C114" s="77"/>
      <c r="D114" s="162"/>
      <c r="E114" s="163"/>
      <c r="F114" s="295"/>
      <c r="G114" s="72"/>
      <c r="H114" s="295"/>
      <c r="I114" s="295"/>
      <c r="O114" s="321"/>
    </row>
    <row r="115" spans="1:15" s="66" customFormat="1" ht="13.5" customHeight="1">
      <c r="A115" s="77"/>
      <c r="B115" s="76"/>
      <c r="C115" s="77"/>
      <c r="D115" s="162"/>
      <c r="E115" s="165"/>
      <c r="F115" s="295"/>
      <c r="G115" s="72"/>
      <c r="H115" s="295"/>
      <c r="I115" s="295"/>
      <c r="O115" s="321"/>
    </row>
    <row r="116" spans="1:15" s="66" customFormat="1" ht="13.5" customHeight="1">
      <c r="A116" s="77"/>
      <c r="B116" s="77"/>
      <c r="C116" s="76"/>
      <c r="D116" s="162"/>
      <c r="E116" s="166"/>
      <c r="F116" s="295"/>
      <c r="G116" s="72"/>
      <c r="H116" s="295"/>
      <c r="I116" s="295"/>
      <c r="O116" s="321"/>
    </row>
    <row r="117" spans="1:15" s="66" customFormat="1" ht="12.75">
      <c r="A117" s="77"/>
      <c r="B117" s="77"/>
      <c r="C117" s="76"/>
      <c r="D117" s="161"/>
      <c r="E117" s="164"/>
      <c r="F117" s="295"/>
      <c r="G117" s="72"/>
      <c r="H117" s="295"/>
      <c r="I117" s="295"/>
      <c r="O117" s="321"/>
    </row>
    <row r="118" spans="1:15" s="66" customFormat="1" ht="13.5" customHeight="1">
      <c r="A118" s="77"/>
      <c r="B118" s="77"/>
      <c r="C118" s="77"/>
      <c r="D118" s="169"/>
      <c r="E118" s="163"/>
      <c r="F118" s="295"/>
      <c r="G118" s="72"/>
      <c r="H118" s="295"/>
      <c r="I118" s="295"/>
      <c r="O118" s="321"/>
    </row>
    <row r="119" spans="1:15" s="66" customFormat="1" ht="13.5" customHeight="1">
      <c r="A119" s="77"/>
      <c r="B119" s="77"/>
      <c r="C119" s="76"/>
      <c r="D119" s="169"/>
      <c r="E119" s="166"/>
      <c r="F119" s="295"/>
      <c r="G119" s="72"/>
      <c r="H119" s="295"/>
      <c r="I119" s="295"/>
      <c r="O119" s="321"/>
    </row>
    <row r="120" spans="1:15" s="66" customFormat="1" ht="13.5" customHeight="1">
      <c r="A120" s="77"/>
      <c r="B120" s="77"/>
      <c r="C120" s="77"/>
      <c r="D120" s="161"/>
      <c r="E120" s="167"/>
      <c r="F120" s="295"/>
      <c r="G120" s="72"/>
      <c r="H120" s="295"/>
      <c r="I120" s="295"/>
      <c r="O120" s="321"/>
    </row>
    <row r="121" spans="1:15" s="66" customFormat="1" ht="13.5" customHeight="1">
      <c r="A121" s="77"/>
      <c r="B121" s="77"/>
      <c r="C121" s="77"/>
      <c r="D121" s="162"/>
      <c r="E121" s="163"/>
      <c r="F121" s="295"/>
      <c r="G121" s="72"/>
      <c r="H121" s="295"/>
      <c r="I121" s="295"/>
      <c r="O121" s="321"/>
    </row>
    <row r="122" spans="1:15" s="66" customFormat="1" ht="13.5" customHeight="1">
      <c r="A122" s="77"/>
      <c r="B122" s="77"/>
      <c r="C122" s="77"/>
      <c r="D122" s="161"/>
      <c r="E122" s="164"/>
      <c r="F122" s="295"/>
      <c r="G122" s="72"/>
      <c r="H122" s="295"/>
      <c r="I122" s="295"/>
      <c r="O122" s="321"/>
    </row>
    <row r="123" spans="1:15" s="66" customFormat="1" ht="13.5" customHeight="1">
      <c r="A123" s="77"/>
      <c r="B123" s="77"/>
      <c r="C123" s="77"/>
      <c r="D123" s="162"/>
      <c r="E123" s="163"/>
      <c r="F123" s="295"/>
      <c r="G123" s="72"/>
      <c r="H123" s="295"/>
      <c r="I123" s="295"/>
      <c r="O123" s="321"/>
    </row>
    <row r="124" spans="1:15" s="66" customFormat="1" ht="13.5" customHeight="1">
      <c r="A124" s="77"/>
      <c r="B124" s="77"/>
      <c r="C124" s="77"/>
      <c r="D124" s="162"/>
      <c r="E124" s="163"/>
      <c r="F124" s="295"/>
      <c r="G124" s="72"/>
      <c r="H124" s="295"/>
      <c r="I124" s="295"/>
      <c r="O124" s="321"/>
    </row>
    <row r="125" spans="1:15" s="66" customFormat="1" ht="13.5" customHeight="1">
      <c r="A125" s="76"/>
      <c r="B125" s="77"/>
      <c r="C125" s="77"/>
      <c r="D125" s="160"/>
      <c r="E125" s="166"/>
      <c r="F125" s="295"/>
      <c r="G125" s="72"/>
      <c r="H125" s="295"/>
      <c r="I125" s="295"/>
      <c r="O125" s="321"/>
    </row>
    <row r="126" spans="1:15" s="66" customFormat="1" ht="12.75">
      <c r="A126" s="77"/>
      <c r="B126" s="76"/>
      <c r="C126" s="76"/>
      <c r="D126" s="174"/>
      <c r="E126" s="166"/>
      <c r="F126" s="295"/>
      <c r="G126" s="72"/>
      <c r="H126" s="295"/>
      <c r="I126" s="295"/>
      <c r="O126" s="321"/>
    </row>
    <row r="127" spans="1:15" s="66" customFormat="1" ht="12.75">
      <c r="A127" s="77"/>
      <c r="B127" s="76"/>
      <c r="C127" s="76"/>
      <c r="D127" s="174"/>
      <c r="E127" s="165"/>
      <c r="F127" s="295"/>
      <c r="G127" s="72"/>
      <c r="H127" s="295"/>
      <c r="I127" s="295"/>
      <c r="O127" s="321"/>
    </row>
    <row r="128" spans="1:15" s="66" customFormat="1" ht="12.75">
      <c r="A128" s="77"/>
      <c r="B128" s="76"/>
      <c r="C128" s="76"/>
      <c r="D128" s="161"/>
      <c r="E128" s="171"/>
      <c r="F128" s="295"/>
      <c r="G128" s="72"/>
      <c r="H128" s="295"/>
      <c r="I128" s="295"/>
      <c r="O128" s="321"/>
    </row>
    <row r="129" spans="1:15" s="66" customFormat="1" ht="12.75">
      <c r="A129" s="77"/>
      <c r="B129" s="77"/>
      <c r="C129" s="77"/>
      <c r="D129" s="162"/>
      <c r="E129" s="163"/>
      <c r="F129" s="295"/>
      <c r="G129" s="72"/>
      <c r="H129" s="295"/>
      <c r="I129" s="295"/>
      <c r="O129" s="321"/>
    </row>
    <row r="130" spans="1:15" s="66" customFormat="1" ht="12.75">
      <c r="A130" s="77"/>
      <c r="B130" s="76"/>
      <c r="C130" s="77"/>
      <c r="D130" s="162"/>
      <c r="E130" s="166"/>
      <c r="F130" s="295"/>
      <c r="G130" s="72"/>
      <c r="H130" s="295"/>
      <c r="I130" s="295"/>
      <c r="O130" s="321"/>
    </row>
    <row r="131" spans="1:15" s="66" customFormat="1" ht="12.75">
      <c r="A131" s="77"/>
      <c r="B131" s="77"/>
      <c r="C131" s="76"/>
      <c r="D131" s="162"/>
      <c r="E131" s="165"/>
      <c r="F131" s="295"/>
      <c r="G131" s="72"/>
      <c r="H131" s="295"/>
      <c r="I131" s="295"/>
      <c r="O131" s="321"/>
    </row>
    <row r="132" spans="1:15" s="66" customFormat="1" ht="12.75">
      <c r="A132" s="77"/>
      <c r="B132" s="77"/>
      <c r="C132" s="76"/>
      <c r="D132" s="161"/>
      <c r="E132" s="164"/>
      <c r="F132" s="295"/>
      <c r="G132" s="72"/>
      <c r="H132" s="295"/>
      <c r="I132" s="295"/>
      <c r="O132" s="321"/>
    </row>
    <row r="133" spans="1:15" s="66" customFormat="1" ht="12.75">
      <c r="A133" s="77"/>
      <c r="B133" s="77"/>
      <c r="C133" s="77"/>
      <c r="D133" s="162"/>
      <c r="E133" s="163"/>
      <c r="F133" s="295"/>
      <c r="G133" s="72"/>
      <c r="H133" s="295"/>
      <c r="I133" s="295"/>
      <c r="O133" s="321"/>
    </row>
    <row r="134" spans="1:15" s="66" customFormat="1" ht="12.75">
      <c r="A134" s="77"/>
      <c r="B134" s="77"/>
      <c r="C134" s="77"/>
      <c r="D134" s="162"/>
      <c r="E134" s="163"/>
      <c r="F134" s="295"/>
      <c r="G134" s="72"/>
      <c r="H134" s="295"/>
      <c r="I134" s="295"/>
      <c r="O134" s="321"/>
    </row>
    <row r="135" spans="1:15" s="66" customFormat="1" ht="12.75">
      <c r="A135" s="77"/>
      <c r="B135" s="77"/>
      <c r="C135" s="77"/>
      <c r="D135" s="78"/>
      <c r="E135" s="79"/>
      <c r="F135" s="295"/>
      <c r="G135" s="72"/>
      <c r="H135" s="295"/>
      <c r="I135" s="295"/>
      <c r="O135" s="321"/>
    </row>
    <row r="136" spans="1:15" s="66" customFormat="1" ht="12.75">
      <c r="A136" s="77"/>
      <c r="B136" s="77"/>
      <c r="C136" s="77"/>
      <c r="D136" s="162"/>
      <c r="E136" s="163"/>
      <c r="F136" s="295"/>
      <c r="G136" s="72"/>
      <c r="H136" s="295"/>
      <c r="I136" s="295"/>
      <c r="O136" s="321"/>
    </row>
    <row r="137" spans="1:15" s="66" customFormat="1" ht="12.75">
      <c r="A137" s="77"/>
      <c r="B137" s="77"/>
      <c r="C137" s="77"/>
      <c r="D137" s="162"/>
      <c r="E137" s="163"/>
      <c r="F137" s="295"/>
      <c r="G137" s="72"/>
      <c r="H137" s="295"/>
      <c r="I137" s="295"/>
      <c r="O137" s="321"/>
    </row>
    <row r="138" spans="1:15" s="66" customFormat="1" ht="12.75">
      <c r="A138" s="77"/>
      <c r="B138" s="77"/>
      <c r="C138" s="77"/>
      <c r="D138" s="162"/>
      <c r="E138" s="163"/>
      <c r="F138" s="295"/>
      <c r="G138" s="72"/>
      <c r="H138" s="295"/>
      <c r="I138" s="295"/>
      <c r="O138" s="321"/>
    </row>
    <row r="139" spans="1:15" s="66" customFormat="1" ht="12.75">
      <c r="A139" s="77"/>
      <c r="B139" s="77"/>
      <c r="C139" s="77"/>
      <c r="D139" s="161"/>
      <c r="E139" s="164"/>
      <c r="F139" s="295"/>
      <c r="G139" s="72"/>
      <c r="H139" s="295"/>
      <c r="I139" s="295"/>
      <c r="O139" s="321"/>
    </row>
    <row r="140" spans="1:15" s="66" customFormat="1" ht="12.75">
      <c r="A140" s="77"/>
      <c r="B140" s="77"/>
      <c r="C140" s="77"/>
      <c r="D140" s="162"/>
      <c r="E140" s="163"/>
      <c r="F140" s="295"/>
      <c r="G140" s="72"/>
      <c r="H140" s="295"/>
      <c r="I140" s="295"/>
      <c r="O140" s="321"/>
    </row>
    <row r="141" spans="1:15" s="66" customFormat="1" ht="12.75">
      <c r="A141" s="77"/>
      <c r="B141" s="77"/>
      <c r="C141" s="77"/>
      <c r="D141" s="161"/>
      <c r="E141" s="164"/>
      <c r="F141" s="295"/>
      <c r="G141" s="72"/>
      <c r="H141" s="295"/>
      <c r="I141" s="295"/>
      <c r="O141" s="321"/>
    </row>
    <row r="142" spans="1:15" s="66" customFormat="1" ht="12.75">
      <c r="A142" s="77"/>
      <c r="B142" s="77"/>
      <c r="C142" s="77"/>
      <c r="D142" s="162"/>
      <c r="E142" s="163"/>
      <c r="F142" s="295"/>
      <c r="G142" s="72"/>
      <c r="H142" s="295"/>
      <c r="I142" s="295"/>
      <c r="O142" s="321"/>
    </row>
    <row r="143" spans="1:15" s="66" customFormat="1" ht="12.75">
      <c r="A143" s="77"/>
      <c r="B143" s="77"/>
      <c r="C143" s="77"/>
      <c r="D143" s="162"/>
      <c r="E143" s="163"/>
      <c r="F143" s="295"/>
      <c r="G143" s="72"/>
      <c r="H143" s="295"/>
      <c r="I143" s="295"/>
      <c r="O143" s="321"/>
    </row>
    <row r="144" spans="1:15" s="66" customFormat="1" ht="12.75">
      <c r="A144" s="77"/>
      <c r="B144" s="77"/>
      <c r="C144" s="77"/>
      <c r="D144" s="162"/>
      <c r="E144" s="163"/>
      <c r="F144" s="295"/>
      <c r="G144" s="72"/>
      <c r="H144" s="295"/>
      <c r="I144" s="295"/>
      <c r="O144" s="321"/>
    </row>
    <row r="145" spans="1:15" s="66" customFormat="1" ht="12.75">
      <c r="A145" s="77"/>
      <c r="B145" s="77"/>
      <c r="C145" s="77"/>
      <c r="D145" s="162"/>
      <c r="E145" s="163"/>
      <c r="F145" s="295"/>
      <c r="G145" s="72"/>
      <c r="H145" s="295"/>
      <c r="I145" s="295"/>
      <c r="O145" s="321"/>
    </row>
    <row r="146" spans="1:15" s="66" customFormat="1" ht="12.75">
      <c r="A146" s="175"/>
      <c r="B146" s="175"/>
      <c r="C146" s="175"/>
      <c r="D146" s="176"/>
      <c r="E146" s="80"/>
      <c r="F146" s="295"/>
      <c r="G146" s="72"/>
      <c r="H146" s="295"/>
      <c r="I146" s="295"/>
      <c r="O146" s="321"/>
    </row>
    <row r="147" spans="1:15" s="66" customFormat="1" ht="12.75">
      <c r="A147" s="77"/>
      <c r="B147" s="77"/>
      <c r="C147" s="76"/>
      <c r="D147" s="162"/>
      <c r="E147" s="165"/>
      <c r="F147" s="295"/>
      <c r="G147" s="72"/>
      <c r="H147" s="295"/>
      <c r="I147" s="295"/>
      <c r="O147" s="321"/>
    </row>
    <row r="148" spans="1:15" s="66" customFormat="1" ht="12.75">
      <c r="A148" s="77"/>
      <c r="B148" s="77"/>
      <c r="C148" s="77"/>
      <c r="D148" s="81"/>
      <c r="E148" s="82"/>
      <c r="F148" s="295"/>
      <c r="G148" s="72"/>
      <c r="H148" s="295"/>
      <c r="I148" s="295"/>
      <c r="O148" s="321"/>
    </row>
    <row r="149" spans="1:15" s="66" customFormat="1" ht="12.75">
      <c r="A149" s="77"/>
      <c r="B149" s="77"/>
      <c r="C149" s="77"/>
      <c r="D149" s="162"/>
      <c r="E149" s="163"/>
      <c r="F149" s="295"/>
      <c r="G149" s="72"/>
      <c r="H149" s="295"/>
      <c r="I149" s="295"/>
      <c r="O149" s="321"/>
    </row>
    <row r="150" spans="1:15" s="66" customFormat="1" ht="12.75">
      <c r="A150" s="77"/>
      <c r="B150" s="77"/>
      <c r="C150" s="77"/>
      <c r="D150" s="78"/>
      <c r="E150" s="79"/>
      <c r="F150" s="295"/>
      <c r="G150" s="72"/>
      <c r="H150" s="295"/>
      <c r="I150" s="295"/>
      <c r="O150" s="321"/>
    </row>
    <row r="151" spans="1:15" s="66" customFormat="1" ht="12.75">
      <c r="A151" s="77"/>
      <c r="B151" s="77"/>
      <c r="C151" s="77"/>
      <c r="D151" s="78"/>
      <c r="E151" s="79"/>
      <c r="F151" s="295"/>
      <c r="G151" s="72"/>
      <c r="H151" s="295"/>
      <c r="I151" s="295"/>
      <c r="O151" s="321"/>
    </row>
    <row r="152" spans="1:15" s="66" customFormat="1" ht="12.75">
      <c r="A152" s="77"/>
      <c r="B152" s="77"/>
      <c r="C152" s="77"/>
      <c r="D152" s="162"/>
      <c r="E152" s="163"/>
      <c r="F152" s="295"/>
      <c r="G152" s="72"/>
      <c r="H152" s="295"/>
      <c r="I152" s="295"/>
      <c r="O152" s="321"/>
    </row>
    <row r="153" spans="1:15" s="66" customFormat="1" ht="12.75">
      <c r="A153" s="77"/>
      <c r="B153" s="77"/>
      <c r="C153" s="77"/>
      <c r="D153" s="161"/>
      <c r="E153" s="164"/>
      <c r="F153" s="295"/>
      <c r="G153" s="72"/>
      <c r="H153" s="295"/>
      <c r="I153" s="295"/>
      <c r="O153" s="321"/>
    </row>
    <row r="154" spans="1:15" s="66" customFormat="1" ht="12.75">
      <c r="A154" s="77"/>
      <c r="B154" s="77"/>
      <c r="C154" s="77"/>
      <c r="D154" s="162"/>
      <c r="E154" s="163"/>
      <c r="F154" s="295"/>
      <c r="G154" s="72"/>
      <c r="H154" s="295"/>
      <c r="I154" s="295"/>
      <c r="O154" s="321"/>
    </row>
    <row r="155" spans="1:15" s="66" customFormat="1" ht="12.75">
      <c r="A155" s="77"/>
      <c r="B155" s="77"/>
      <c r="C155" s="77"/>
      <c r="D155" s="162"/>
      <c r="E155" s="163"/>
      <c r="F155" s="295"/>
      <c r="G155" s="72"/>
      <c r="H155" s="295"/>
      <c r="I155" s="295"/>
      <c r="O155" s="321"/>
    </row>
    <row r="156" spans="1:15" s="66" customFormat="1" ht="12.75">
      <c r="A156" s="77"/>
      <c r="B156" s="77"/>
      <c r="C156" s="77"/>
      <c r="D156" s="161"/>
      <c r="E156" s="164"/>
      <c r="F156" s="295"/>
      <c r="G156" s="72"/>
      <c r="H156" s="295"/>
      <c r="I156" s="295"/>
      <c r="O156" s="321"/>
    </row>
    <row r="157" spans="1:15" s="66" customFormat="1" ht="12.75">
      <c r="A157" s="77"/>
      <c r="B157" s="77"/>
      <c r="C157" s="77"/>
      <c r="D157" s="162"/>
      <c r="E157" s="163"/>
      <c r="F157" s="295"/>
      <c r="G157" s="72"/>
      <c r="H157" s="295"/>
      <c r="I157" s="295"/>
      <c r="O157" s="321"/>
    </row>
    <row r="158" spans="1:15" s="66" customFormat="1" ht="12.75">
      <c r="A158" s="77"/>
      <c r="B158" s="77"/>
      <c r="C158" s="77"/>
      <c r="D158" s="78"/>
      <c r="E158" s="79"/>
      <c r="F158" s="295"/>
      <c r="G158" s="72"/>
      <c r="H158" s="295"/>
      <c r="I158" s="295"/>
      <c r="O158" s="321"/>
    </row>
    <row r="159" spans="1:15" s="66" customFormat="1" ht="12.75">
      <c r="A159" s="77"/>
      <c r="B159" s="77"/>
      <c r="C159" s="77"/>
      <c r="D159" s="161"/>
      <c r="E159" s="82"/>
      <c r="F159" s="295"/>
      <c r="G159" s="72"/>
      <c r="H159" s="295"/>
      <c r="I159" s="295"/>
      <c r="O159" s="321"/>
    </row>
    <row r="160" spans="1:15" s="66" customFormat="1" ht="12.75">
      <c r="A160" s="77"/>
      <c r="B160" s="77"/>
      <c r="C160" s="77"/>
      <c r="D160" s="169"/>
      <c r="E160" s="79"/>
      <c r="F160" s="295"/>
      <c r="G160" s="72"/>
      <c r="H160" s="295"/>
      <c r="I160" s="295"/>
      <c r="O160" s="321"/>
    </row>
    <row r="161" spans="1:15" s="66" customFormat="1" ht="12.75">
      <c r="A161" s="77"/>
      <c r="B161" s="77"/>
      <c r="C161" s="77"/>
      <c r="D161" s="161"/>
      <c r="E161" s="164"/>
      <c r="F161" s="295"/>
      <c r="G161" s="72"/>
      <c r="H161" s="295"/>
      <c r="I161" s="295"/>
      <c r="O161" s="321"/>
    </row>
    <row r="162" spans="1:15" s="66" customFormat="1" ht="12.75">
      <c r="A162" s="77"/>
      <c r="B162" s="77"/>
      <c r="C162" s="77"/>
      <c r="D162" s="162"/>
      <c r="E162" s="163"/>
      <c r="F162" s="295"/>
      <c r="G162" s="72"/>
      <c r="H162" s="295"/>
      <c r="I162" s="295"/>
      <c r="O162" s="321"/>
    </row>
    <row r="163" spans="1:15" s="66" customFormat="1" ht="12.75">
      <c r="A163" s="77"/>
      <c r="B163" s="77"/>
      <c r="C163" s="76"/>
      <c r="D163" s="162"/>
      <c r="E163" s="165"/>
      <c r="F163" s="295"/>
      <c r="G163" s="72"/>
      <c r="H163" s="295"/>
      <c r="I163" s="295"/>
      <c r="O163" s="321"/>
    </row>
    <row r="164" spans="1:15" s="66" customFormat="1" ht="12.75">
      <c r="A164" s="77"/>
      <c r="B164" s="77"/>
      <c r="C164" s="77"/>
      <c r="D164" s="169"/>
      <c r="E164" s="164"/>
      <c r="F164" s="295"/>
      <c r="G164" s="72"/>
      <c r="H164" s="295"/>
      <c r="I164" s="295"/>
      <c r="O164" s="321"/>
    </row>
    <row r="165" spans="1:15" s="66" customFormat="1" ht="12.75">
      <c r="A165" s="77"/>
      <c r="B165" s="77"/>
      <c r="C165" s="77"/>
      <c r="D165" s="169"/>
      <c r="E165" s="79"/>
      <c r="F165" s="295"/>
      <c r="G165" s="72"/>
      <c r="H165" s="295"/>
      <c r="I165" s="295"/>
      <c r="O165" s="321"/>
    </row>
    <row r="166" spans="1:15" s="66" customFormat="1" ht="12.75">
      <c r="A166" s="77"/>
      <c r="B166" s="77"/>
      <c r="C166" s="76"/>
      <c r="D166" s="169"/>
      <c r="E166" s="83"/>
      <c r="F166" s="295"/>
      <c r="G166" s="72"/>
      <c r="H166" s="295"/>
      <c r="I166" s="295"/>
      <c r="O166" s="321"/>
    </row>
    <row r="167" spans="1:15" s="66" customFormat="1" ht="11.25" customHeight="1">
      <c r="A167" s="77"/>
      <c r="B167" s="77"/>
      <c r="C167" s="76"/>
      <c r="D167" s="161"/>
      <c r="E167" s="171"/>
      <c r="F167" s="295"/>
      <c r="G167" s="72"/>
      <c r="H167" s="295"/>
      <c r="I167" s="295"/>
      <c r="O167" s="321"/>
    </row>
    <row r="168" spans="1:15" s="66" customFormat="1" ht="24" customHeight="1">
      <c r="A168" s="77"/>
      <c r="B168" s="77"/>
      <c r="C168" s="77"/>
      <c r="D168" s="162"/>
      <c r="E168" s="163"/>
      <c r="F168" s="295"/>
      <c r="G168" s="72"/>
      <c r="H168" s="295"/>
      <c r="I168" s="295"/>
      <c r="O168" s="321"/>
    </row>
    <row r="169" spans="1:15" s="66" customFormat="1" ht="15" customHeight="1">
      <c r="A169" s="77"/>
      <c r="B169" s="77"/>
      <c r="C169" s="77"/>
      <c r="D169" s="81"/>
      <c r="E169" s="72"/>
      <c r="F169" s="295"/>
      <c r="G169" s="72"/>
      <c r="H169" s="295"/>
      <c r="I169" s="295"/>
      <c r="O169" s="321"/>
    </row>
    <row r="170" spans="1:15" s="66" customFormat="1" ht="11.25" customHeight="1">
      <c r="A170" s="77"/>
      <c r="B170" s="77"/>
      <c r="C170" s="77"/>
      <c r="D170" s="78"/>
      <c r="E170" s="79"/>
      <c r="F170" s="295"/>
      <c r="G170" s="72"/>
      <c r="H170" s="295"/>
      <c r="I170" s="295"/>
      <c r="O170" s="321"/>
    </row>
    <row r="171" spans="1:15" s="66" customFormat="1" ht="12.75">
      <c r="A171" s="77"/>
      <c r="B171" s="76"/>
      <c r="C171" s="77"/>
      <c r="D171" s="78"/>
      <c r="E171" s="84"/>
      <c r="F171" s="295"/>
      <c r="G171" s="72"/>
      <c r="H171" s="295"/>
      <c r="I171" s="295"/>
      <c r="O171" s="321"/>
    </row>
    <row r="172" spans="1:15" s="66" customFormat="1" ht="13.5" customHeight="1">
      <c r="A172" s="77"/>
      <c r="B172" s="77"/>
      <c r="C172" s="76"/>
      <c r="D172" s="78"/>
      <c r="E172" s="84"/>
      <c r="F172" s="295"/>
      <c r="G172" s="72"/>
      <c r="H172" s="295"/>
      <c r="I172" s="295"/>
      <c r="O172" s="321"/>
    </row>
    <row r="173" spans="1:15" s="66" customFormat="1" ht="12.75" customHeight="1">
      <c r="A173" s="77"/>
      <c r="B173" s="77"/>
      <c r="C173" s="77"/>
      <c r="D173" s="81"/>
      <c r="E173" s="82"/>
      <c r="F173" s="295"/>
      <c r="G173" s="72"/>
      <c r="H173" s="295"/>
      <c r="I173" s="295"/>
      <c r="O173" s="321"/>
    </row>
    <row r="174" spans="1:15" s="66" customFormat="1" ht="12.75" customHeight="1">
      <c r="A174" s="77"/>
      <c r="B174" s="77"/>
      <c r="C174" s="77"/>
      <c r="D174" s="78"/>
      <c r="E174" s="79"/>
      <c r="F174" s="295"/>
      <c r="G174" s="72"/>
      <c r="H174" s="295"/>
      <c r="I174" s="295"/>
      <c r="O174" s="321"/>
    </row>
    <row r="175" spans="1:15" s="66" customFormat="1" ht="12.75">
      <c r="A175" s="77"/>
      <c r="B175" s="76"/>
      <c r="C175" s="77"/>
      <c r="D175" s="78"/>
      <c r="E175" s="85"/>
      <c r="F175" s="295"/>
      <c r="G175" s="72"/>
      <c r="H175" s="295"/>
      <c r="I175" s="295"/>
      <c r="O175" s="321"/>
    </row>
    <row r="176" spans="1:15" s="66" customFormat="1" ht="12.75">
      <c r="A176" s="77"/>
      <c r="B176" s="77"/>
      <c r="C176" s="76"/>
      <c r="D176" s="78"/>
      <c r="E176" s="165"/>
      <c r="F176" s="295"/>
      <c r="G176" s="72"/>
      <c r="H176" s="295"/>
      <c r="I176" s="295"/>
      <c r="O176" s="321"/>
    </row>
    <row r="177" spans="1:15" s="66" customFormat="1" ht="12.75">
      <c r="A177" s="77"/>
      <c r="B177" s="77"/>
      <c r="C177" s="76"/>
      <c r="D177" s="161"/>
      <c r="E177" s="171"/>
      <c r="F177" s="295"/>
      <c r="G177" s="72"/>
      <c r="H177" s="295"/>
      <c r="I177" s="295"/>
      <c r="O177" s="321"/>
    </row>
    <row r="178" spans="1:15" s="66" customFormat="1" ht="12.75">
      <c r="A178" s="77"/>
      <c r="B178" s="77"/>
      <c r="C178" s="77"/>
      <c r="D178" s="162"/>
      <c r="E178" s="163"/>
      <c r="F178" s="295"/>
      <c r="G178" s="72"/>
      <c r="H178" s="295"/>
      <c r="I178" s="295"/>
      <c r="O178" s="321"/>
    </row>
    <row r="179" spans="1:15" s="66" customFormat="1" ht="12.75">
      <c r="A179" s="77"/>
      <c r="B179" s="77"/>
      <c r="C179" s="76"/>
      <c r="D179" s="162"/>
      <c r="E179" s="83"/>
      <c r="F179" s="295"/>
      <c r="G179" s="72"/>
      <c r="H179" s="295"/>
      <c r="I179" s="295"/>
      <c r="O179" s="321"/>
    </row>
    <row r="180" spans="1:15" s="66" customFormat="1" ht="19.5" customHeight="1">
      <c r="A180" s="77"/>
      <c r="B180" s="77"/>
      <c r="C180" s="77"/>
      <c r="D180" s="81"/>
      <c r="E180" s="82"/>
      <c r="F180" s="295"/>
      <c r="G180" s="72"/>
      <c r="H180" s="295"/>
      <c r="I180" s="295"/>
      <c r="O180" s="321"/>
    </row>
    <row r="181" spans="1:15" s="66" customFormat="1" ht="15" customHeight="1">
      <c r="A181" s="77"/>
      <c r="B181" s="77"/>
      <c r="C181" s="77"/>
      <c r="D181" s="78"/>
      <c r="E181" s="79"/>
      <c r="F181" s="295"/>
      <c r="G181" s="72"/>
      <c r="H181" s="295"/>
      <c r="I181" s="295"/>
      <c r="O181" s="321"/>
    </row>
    <row r="182" spans="1:15" s="66" customFormat="1" ht="12.75">
      <c r="A182" s="77"/>
      <c r="B182" s="77"/>
      <c r="C182" s="77"/>
      <c r="D182" s="162"/>
      <c r="E182" s="163"/>
      <c r="F182" s="295"/>
      <c r="G182" s="72"/>
      <c r="H182" s="295"/>
      <c r="I182" s="295"/>
      <c r="O182" s="321"/>
    </row>
    <row r="183" spans="1:15" s="66" customFormat="1" ht="15">
      <c r="A183" s="158"/>
      <c r="B183" s="86"/>
      <c r="C183" s="86"/>
      <c r="D183" s="86"/>
      <c r="E183" s="166"/>
      <c r="F183" s="295"/>
      <c r="G183" s="72"/>
      <c r="H183" s="295"/>
      <c r="I183" s="295"/>
      <c r="O183" s="321"/>
    </row>
    <row r="184" spans="1:15" s="66" customFormat="1" ht="12.75">
      <c r="A184" s="76"/>
      <c r="B184" s="77"/>
      <c r="C184" s="77"/>
      <c r="D184" s="160"/>
      <c r="E184" s="166"/>
      <c r="F184" s="295"/>
      <c r="G184" s="72"/>
      <c r="H184" s="295"/>
      <c r="I184" s="295"/>
      <c r="O184" s="321"/>
    </row>
    <row r="185" spans="1:15" s="66" customFormat="1" ht="12.75">
      <c r="A185" s="76"/>
      <c r="B185" s="76"/>
      <c r="C185" s="77"/>
      <c r="D185" s="160"/>
      <c r="E185" s="165"/>
      <c r="F185" s="295"/>
      <c r="G185" s="72"/>
      <c r="H185" s="295"/>
      <c r="I185" s="295"/>
      <c r="O185" s="321"/>
    </row>
    <row r="186" spans="1:15" s="66" customFormat="1" ht="12.75">
      <c r="A186" s="77"/>
      <c r="B186" s="77"/>
      <c r="C186" s="76"/>
      <c r="D186" s="162"/>
      <c r="E186" s="166"/>
      <c r="F186" s="295"/>
      <c r="G186" s="72"/>
      <c r="H186" s="295"/>
      <c r="I186" s="295"/>
      <c r="O186" s="321"/>
    </row>
    <row r="187" spans="1:15" s="66" customFormat="1" ht="12.75">
      <c r="A187" s="77"/>
      <c r="B187" s="77"/>
      <c r="C187" s="77"/>
      <c r="D187" s="168"/>
      <c r="E187" s="164"/>
      <c r="F187" s="295"/>
      <c r="G187" s="72"/>
      <c r="H187" s="295"/>
      <c r="I187" s="295"/>
      <c r="O187" s="321"/>
    </row>
    <row r="188" spans="1:15" s="66" customFormat="1" ht="22.5" customHeight="1">
      <c r="A188" s="77"/>
      <c r="B188" s="76"/>
      <c r="C188" s="77"/>
      <c r="D188" s="162"/>
      <c r="E188" s="165"/>
      <c r="F188" s="295"/>
      <c r="G188" s="72"/>
      <c r="H188" s="295"/>
      <c r="I188" s="295"/>
      <c r="O188" s="321"/>
    </row>
    <row r="189" spans="1:15" s="66" customFormat="1" ht="12.75">
      <c r="A189" s="77"/>
      <c r="B189" s="77"/>
      <c r="C189" s="76"/>
      <c r="D189" s="162"/>
      <c r="E189" s="165"/>
      <c r="F189" s="295"/>
      <c r="G189" s="72"/>
      <c r="H189" s="295"/>
      <c r="I189" s="295"/>
      <c r="O189" s="321"/>
    </row>
    <row r="190" spans="1:15" s="66" customFormat="1" ht="12.75">
      <c r="A190" s="77"/>
      <c r="B190" s="77"/>
      <c r="C190" s="77"/>
      <c r="D190" s="161"/>
      <c r="E190" s="171"/>
      <c r="F190" s="295"/>
      <c r="G190" s="72"/>
      <c r="H190" s="295"/>
      <c r="I190" s="295"/>
      <c r="O190" s="321"/>
    </row>
    <row r="191" spans="1:15" s="66" customFormat="1" ht="12.75">
      <c r="A191" s="77"/>
      <c r="B191" s="77"/>
      <c r="C191" s="76"/>
      <c r="D191" s="162"/>
      <c r="E191" s="172"/>
      <c r="F191" s="295"/>
      <c r="G191" s="72"/>
      <c r="H191" s="295"/>
      <c r="I191" s="295"/>
      <c r="O191" s="321"/>
    </row>
    <row r="192" spans="1:15" s="66" customFormat="1" ht="12.75">
      <c r="A192" s="77"/>
      <c r="B192" s="77"/>
      <c r="C192" s="77"/>
      <c r="D192" s="162"/>
      <c r="E192" s="171"/>
      <c r="F192" s="295"/>
      <c r="G192" s="72"/>
      <c r="H192" s="295"/>
      <c r="I192" s="295"/>
      <c r="O192" s="321"/>
    </row>
    <row r="193" spans="1:15" s="66" customFormat="1" ht="13.5" customHeight="1">
      <c r="A193" s="77"/>
      <c r="B193" s="76"/>
      <c r="C193" s="77"/>
      <c r="D193" s="169"/>
      <c r="E193" s="166"/>
      <c r="F193" s="295"/>
      <c r="G193" s="72"/>
      <c r="H193" s="295"/>
      <c r="I193" s="295"/>
      <c r="O193" s="321"/>
    </row>
    <row r="194" spans="1:15" s="66" customFormat="1" ht="13.5" customHeight="1">
      <c r="A194" s="77"/>
      <c r="B194" s="77"/>
      <c r="C194" s="76"/>
      <c r="D194" s="169"/>
      <c r="E194" s="173"/>
      <c r="F194" s="295"/>
      <c r="G194" s="72"/>
      <c r="H194" s="295"/>
      <c r="I194" s="295"/>
      <c r="O194" s="321"/>
    </row>
    <row r="195" spans="1:15" s="66" customFormat="1" ht="13.5" customHeight="1">
      <c r="A195" s="77"/>
      <c r="B195" s="77"/>
      <c r="C195" s="77"/>
      <c r="D195" s="161"/>
      <c r="E195" s="164"/>
      <c r="F195" s="295"/>
      <c r="G195" s="72"/>
      <c r="H195" s="295"/>
      <c r="I195" s="295"/>
      <c r="O195" s="321"/>
    </row>
    <row r="196" spans="1:15" s="66" customFormat="1" ht="12.75">
      <c r="A196" s="76"/>
      <c r="B196" s="77"/>
      <c r="C196" s="77"/>
      <c r="D196" s="160"/>
      <c r="E196" s="166"/>
      <c r="F196" s="295"/>
      <c r="G196" s="72"/>
      <c r="H196" s="295"/>
      <c r="I196" s="295"/>
      <c r="O196" s="321"/>
    </row>
    <row r="197" spans="1:15" s="66" customFormat="1" ht="12.75">
      <c r="A197" s="77"/>
      <c r="B197" s="76"/>
      <c r="C197" s="77"/>
      <c r="D197" s="162"/>
      <c r="E197" s="166"/>
      <c r="F197" s="295"/>
      <c r="G197" s="72"/>
      <c r="H197" s="295"/>
      <c r="I197" s="295"/>
      <c r="O197" s="321"/>
    </row>
    <row r="198" spans="1:15" s="66" customFormat="1" ht="12.75">
      <c r="A198" s="77"/>
      <c r="B198" s="77"/>
      <c r="C198" s="76"/>
      <c r="D198" s="162"/>
      <c r="E198" s="165"/>
      <c r="F198" s="295"/>
      <c r="G198" s="72"/>
      <c r="H198" s="295"/>
      <c r="I198" s="295"/>
      <c r="O198" s="321"/>
    </row>
    <row r="199" spans="1:15" s="66" customFormat="1" ht="12.75">
      <c r="A199" s="77"/>
      <c r="B199" s="77"/>
      <c r="C199" s="76"/>
      <c r="D199" s="161"/>
      <c r="E199" s="164"/>
      <c r="F199" s="295"/>
      <c r="G199" s="72"/>
      <c r="H199" s="295"/>
      <c r="I199" s="295"/>
      <c r="O199" s="321"/>
    </row>
    <row r="200" spans="1:15" s="66" customFormat="1" ht="12.75">
      <c r="A200" s="77"/>
      <c r="B200" s="77"/>
      <c r="C200" s="76"/>
      <c r="D200" s="162"/>
      <c r="E200" s="165"/>
      <c r="F200" s="295"/>
      <c r="G200" s="72"/>
      <c r="H200" s="295"/>
      <c r="I200" s="295"/>
      <c r="O200" s="321"/>
    </row>
    <row r="201" spans="1:15" s="66" customFormat="1" ht="12.75">
      <c r="A201" s="77"/>
      <c r="B201" s="77"/>
      <c r="C201" s="77"/>
      <c r="D201" s="81"/>
      <c r="E201" s="82"/>
      <c r="F201" s="295"/>
      <c r="G201" s="72"/>
      <c r="H201" s="295"/>
      <c r="I201" s="295"/>
      <c r="O201" s="321"/>
    </row>
    <row r="202" spans="1:15" s="66" customFormat="1" ht="12.75">
      <c r="A202" s="77"/>
      <c r="B202" s="77"/>
      <c r="C202" s="76"/>
      <c r="D202" s="169"/>
      <c r="E202" s="83"/>
      <c r="F202" s="295"/>
      <c r="G202" s="72"/>
      <c r="H202" s="295"/>
      <c r="I202" s="295"/>
      <c r="O202" s="321"/>
    </row>
    <row r="203" spans="1:15" s="66" customFormat="1" ht="12.75">
      <c r="A203" s="77"/>
      <c r="B203" s="77"/>
      <c r="C203" s="76"/>
      <c r="D203" s="161"/>
      <c r="E203" s="171"/>
      <c r="F203" s="295"/>
      <c r="G203" s="72"/>
      <c r="H203" s="295"/>
      <c r="I203" s="295"/>
      <c r="O203" s="321"/>
    </row>
    <row r="204" spans="1:15" s="66" customFormat="1" ht="12.75">
      <c r="A204" s="77"/>
      <c r="B204" s="77"/>
      <c r="C204" s="77"/>
      <c r="D204" s="81"/>
      <c r="E204" s="87"/>
      <c r="F204" s="295"/>
      <c r="G204" s="72"/>
      <c r="H204" s="295"/>
      <c r="I204" s="295"/>
      <c r="O204" s="321"/>
    </row>
    <row r="205" spans="1:15" s="66" customFormat="1" ht="12.75">
      <c r="A205" s="77"/>
      <c r="B205" s="76"/>
      <c r="C205" s="77"/>
      <c r="D205" s="78"/>
      <c r="E205" s="85"/>
      <c r="F205" s="295"/>
      <c r="G205" s="72"/>
      <c r="H205" s="295"/>
      <c r="I205" s="295"/>
      <c r="O205" s="321"/>
    </row>
    <row r="206" spans="1:15" s="66" customFormat="1" ht="12.75">
      <c r="A206" s="77"/>
      <c r="B206" s="77"/>
      <c r="C206" s="76"/>
      <c r="D206" s="78"/>
      <c r="E206" s="165"/>
      <c r="F206" s="295"/>
      <c r="G206" s="72"/>
      <c r="H206" s="295"/>
      <c r="I206" s="295"/>
      <c r="O206" s="321"/>
    </row>
    <row r="207" spans="1:15" s="88" customFormat="1" ht="18" customHeight="1">
      <c r="A207" s="77"/>
      <c r="B207" s="77"/>
      <c r="C207" s="76"/>
      <c r="D207" s="161"/>
      <c r="E207" s="171"/>
      <c r="F207" s="295"/>
      <c r="G207" s="72"/>
      <c r="H207" s="295"/>
      <c r="I207" s="295"/>
      <c r="J207" s="66"/>
      <c r="O207" s="324"/>
    </row>
    <row r="208" spans="1:15" s="66" customFormat="1" ht="28.5" customHeight="1">
      <c r="A208" s="77"/>
      <c r="B208" s="77"/>
      <c r="C208" s="76"/>
      <c r="D208" s="161"/>
      <c r="E208" s="171"/>
      <c r="F208" s="295"/>
      <c r="G208" s="72"/>
      <c r="H208" s="295"/>
      <c r="I208" s="295"/>
      <c r="J208" s="88"/>
      <c r="O208" s="321"/>
    </row>
    <row r="209" spans="1:15" s="66" customFormat="1" ht="12.75">
      <c r="A209" s="77"/>
      <c r="B209" s="77"/>
      <c r="C209" s="77"/>
      <c r="D209" s="162"/>
      <c r="E209" s="163"/>
      <c r="F209" s="295"/>
      <c r="G209" s="72"/>
      <c r="H209" s="295"/>
      <c r="I209" s="295"/>
      <c r="O209" s="321"/>
    </row>
    <row r="210" spans="1:15" s="66" customFormat="1" ht="18">
      <c r="A210" s="405"/>
      <c r="B210" s="406"/>
      <c r="C210" s="406"/>
      <c r="D210" s="406"/>
      <c r="E210" s="406"/>
      <c r="F210" s="297"/>
      <c r="G210" s="359"/>
      <c r="H210" s="297"/>
      <c r="I210" s="297"/>
      <c r="O210" s="321"/>
    </row>
    <row r="211" spans="1:15" s="66" customFormat="1" ht="12.75">
      <c r="A211" s="175"/>
      <c r="B211" s="175"/>
      <c r="C211" s="175"/>
      <c r="D211" s="176"/>
      <c r="E211" s="80"/>
      <c r="F211" s="295"/>
      <c r="G211" s="72"/>
      <c r="H211" s="295"/>
      <c r="I211" s="295"/>
      <c r="O211" s="321"/>
    </row>
    <row r="212" spans="1:15" s="66" customFormat="1" ht="17.25" customHeight="1">
      <c r="A212" s="77"/>
      <c r="B212" s="77"/>
      <c r="C212" s="77"/>
      <c r="D212" s="89"/>
      <c r="F212" s="295"/>
      <c r="G212" s="72"/>
      <c r="H212" s="295"/>
      <c r="I212" s="295"/>
      <c r="O212" s="321"/>
    </row>
    <row r="213" spans="1:15" s="66" customFormat="1" ht="13.5" customHeight="1">
      <c r="A213" s="90"/>
      <c r="B213" s="76"/>
      <c r="C213" s="76"/>
      <c r="D213" s="91"/>
      <c r="E213" s="92"/>
      <c r="F213" s="295"/>
      <c r="G213" s="72"/>
      <c r="H213" s="295"/>
      <c r="I213" s="295"/>
      <c r="O213" s="321"/>
    </row>
    <row r="214" spans="1:15" s="66" customFormat="1" ht="12.75">
      <c r="A214" s="76"/>
      <c r="B214" s="76"/>
      <c r="C214" s="76"/>
      <c r="D214" s="91"/>
      <c r="E214" s="92"/>
      <c r="F214" s="295"/>
      <c r="G214" s="72"/>
      <c r="H214" s="295"/>
      <c r="I214" s="295"/>
      <c r="O214" s="321"/>
    </row>
    <row r="215" spans="1:15" s="66" customFormat="1" ht="12.75">
      <c r="A215" s="76"/>
      <c r="B215" s="76"/>
      <c r="C215" s="76"/>
      <c r="D215" s="91"/>
      <c r="E215" s="92"/>
      <c r="F215" s="295"/>
      <c r="G215" s="72"/>
      <c r="H215" s="295"/>
      <c r="I215" s="295"/>
      <c r="O215" s="321"/>
    </row>
    <row r="216" spans="1:15" s="66" customFormat="1" ht="12.75">
      <c r="A216" s="76"/>
      <c r="B216" s="76"/>
      <c r="C216" s="76"/>
      <c r="D216" s="91"/>
      <c r="E216" s="92"/>
      <c r="F216" s="295"/>
      <c r="G216" s="72"/>
      <c r="H216" s="295"/>
      <c r="I216" s="295"/>
      <c r="O216" s="321"/>
    </row>
    <row r="217" spans="1:15" s="66" customFormat="1" ht="12.75">
      <c r="A217" s="76"/>
      <c r="B217" s="76"/>
      <c r="C217" s="76"/>
      <c r="D217" s="91"/>
      <c r="E217" s="92"/>
      <c r="F217" s="295"/>
      <c r="G217" s="72"/>
      <c r="H217" s="295"/>
      <c r="I217" s="295"/>
      <c r="O217" s="321"/>
    </row>
    <row r="218" spans="1:15" s="66" customFormat="1" ht="12.75">
      <c r="A218" s="76"/>
      <c r="B218" s="76"/>
      <c r="C218" s="76"/>
      <c r="D218" s="89"/>
      <c r="F218" s="295"/>
      <c r="G218" s="72"/>
      <c r="H218" s="295"/>
      <c r="I218" s="295"/>
      <c r="O218" s="321"/>
    </row>
    <row r="219" spans="1:15" s="66" customFormat="1" ht="22.5" customHeight="1">
      <c r="A219" s="76"/>
      <c r="B219" s="76"/>
      <c r="C219" s="76"/>
      <c r="D219" s="91"/>
      <c r="E219" s="92"/>
      <c r="F219" s="295"/>
      <c r="G219" s="72"/>
      <c r="H219" s="295"/>
      <c r="I219" s="295"/>
      <c r="O219" s="321"/>
    </row>
    <row r="220" spans="1:15" s="66" customFormat="1" ht="22.5" customHeight="1">
      <c r="A220" s="76"/>
      <c r="B220" s="76"/>
      <c r="C220" s="76"/>
      <c r="D220" s="91"/>
      <c r="E220" s="93"/>
      <c r="F220" s="295"/>
      <c r="G220" s="72"/>
      <c r="H220" s="295"/>
      <c r="I220" s="295"/>
      <c r="O220" s="321"/>
    </row>
    <row r="221" spans="1:15" s="66" customFormat="1" ht="12.75">
      <c r="A221" s="76"/>
      <c r="B221" s="76"/>
      <c r="C221" s="76"/>
      <c r="D221" s="91"/>
      <c r="E221" s="92"/>
      <c r="F221" s="295"/>
      <c r="G221" s="72"/>
      <c r="H221" s="295"/>
      <c r="I221" s="295"/>
      <c r="O221" s="321"/>
    </row>
    <row r="222" spans="1:15" s="66" customFormat="1" ht="12.75">
      <c r="A222" s="76"/>
      <c r="B222" s="76"/>
      <c r="C222" s="76"/>
      <c r="D222" s="91"/>
      <c r="E222" s="172"/>
      <c r="F222" s="295"/>
      <c r="G222" s="72"/>
      <c r="H222" s="295"/>
      <c r="I222" s="295"/>
      <c r="O222" s="321"/>
    </row>
    <row r="223" spans="1:15" s="66" customFormat="1" ht="12.75">
      <c r="A223" s="77"/>
      <c r="B223" s="77"/>
      <c r="C223" s="77"/>
      <c r="D223" s="161"/>
      <c r="E223" s="167"/>
      <c r="F223" s="295"/>
      <c r="G223" s="72"/>
      <c r="H223" s="295"/>
      <c r="I223" s="295"/>
      <c r="O223" s="321"/>
    </row>
    <row r="224" spans="1:15" s="66" customFormat="1" ht="12.75">
      <c r="A224" s="77"/>
      <c r="B224" s="77"/>
      <c r="C224" s="77"/>
      <c r="D224" s="89"/>
      <c r="F224" s="295"/>
      <c r="G224" s="72"/>
      <c r="H224" s="295"/>
      <c r="I224" s="295"/>
      <c r="O224" s="321"/>
    </row>
    <row r="225" spans="1:15" s="66" customFormat="1" ht="12.75">
      <c r="A225" s="77"/>
      <c r="B225" s="77"/>
      <c r="C225" s="77"/>
      <c r="D225" s="89"/>
      <c r="F225" s="295"/>
      <c r="G225" s="72"/>
      <c r="H225" s="295"/>
      <c r="I225" s="295"/>
      <c r="O225" s="321"/>
    </row>
    <row r="226" spans="1:15" s="66" customFormat="1" ht="12.75">
      <c r="A226" s="77"/>
      <c r="B226" s="77"/>
      <c r="C226" s="77"/>
      <c r="D226" s="89"/>
      <c r="F226" s="295"/>
      <c r="G226" s="72"/>
      <c r="H226" s="295"/>
      <c r="I226" s="295"/>
      <c r="O226" s="321"/>
    </row>
    <row r="227" spans="1:15" s="66" customFormat="1" ht="12.75">
      <c r="A227" s="77"/>
      <c r="B227" s="77"/>
      <c r="C227" s="77"/>
      <c r="D227" s="89"/>
      <c r="F227" s="295"/>
      <c r="G227" s="72"/>
      <c r="H227" s="295"/>
      <c r="I227" s="295"/>
      <c r="O227" s="321"/>
    </row>
    <row r="228" spans="1:15" s="66" customFormat="1" ht="12.75">
      <c r="A228" s="77"/>
      <c r="B228" s="77"/>
      <c r="C228" s="77"/>
      <c r="D228" s="89"/>
      <c r="F228" s="295"/>
      <c r="G228" s="72"/>
      <c r="H228" s="295"/>
      <c r="I228" s="295"/>
      <c r="O228" s="321"/>
    </row>
    <row r="229" spans="1:15" s="66" customFormat="1" ht="12.75">
      <c r="A229" s="77"/>
      <c r="B229" s="77"/>
      <c r="C229" s="77"/>
      <c r="D229" s="89"/>
      <c r="F229" s="295"/>
      <c r="G229" s="72"/>
      <c r="H229" s="295"/>
      <c r="I229" s="295"/>
      <c r="O229" s="321"/>
    </row>
    <row r="230" spans="1:15" s="66" customFormat="1" ht="12.75">
      <c r="A230" s="77"/>
      <c r="B230" s="77"/>
      <c r="C230" s="77"/>
      <c r="D230" s="89"/>
      <c r="F230" s="295"/>
      <c r="G230" s="72"/>
      <c r="H230" s="295"/>
      <c r="I230" s="295"/>
      <c r="O230" s="321"/>
    </row>
    <row r="231" spans="1:15" s="66" customFormat="1" ht="12.75">
      <c r="A231" s="77"/>
      <c r="B231" s="77"/>
      <c r="C231" s="77"/>
      <c r="D231" s="89"/>
      <c r="F231" s="295"/>
      <c r="G231" s="72"/>
      <c r="H231" s="295"/>
      <c r="I231" s="295"/>
      <c r="O231" s="321"/>
    </row>
    <row r="232" spans="1:15" s="66" customFormat="1" ht="12.75">
      <c r="A232" s="77"/>
      <c r="B232" s="77"/>
      <c r="C232" s="77"/>
      <c r="D232" s="89"/>
      <c r="F232" s="295"/>
      <c r="G232" s="72"/>
      <c r="H232" s="295"/>
      <c r="I232" s="295"/>
      <c r="O232" s="321"/>
    </row>
    <row r="233" spans="1:15" s="66" customFormat="1" ht="12.75">
      <c r="A233" s="77"/>
      <c r="B233" s="77"/>
      <c r="C233" s="77"/>
      <c r="D233" s="89"/>
      <c r="F233" s="295"/>
      <c r="G233" s="72"/>
      <c r="H233" s="295"/>
      <c r="I233" s="295"/>
      <c r="O233" s="321"/>
    </row>
    <row r="234" spans="1:15" s="66" customFormat="1" ht="12.75">
      <c r="A234" s="77"/>
      <c r="B234" s="77"/>
      <c r="C234" s="77"/>
      <c r="D234" s="89"/>
      <c r="F234" s="295"/>
      <c r="G234" s="72"/>
      <c r="H234" s="295"/>
      <c r="I234" s="295"/>
      <c r="O234" s="321"/>
    </row>
    <row r="235" spans="1:15" s="66" customFormat="1" ht="12.75">
      <c r="A235" s="77"/>
      <c r="B235" s="77"/>
      <c r="C235" s="77"/>
      <c r="D235" s="89"/>
      <c r="F235" s="295"/>
      <c r="G235" s="72"/>
      <c r="H235" s="295"/>
      <c r="I235" s="295"/>
      <c r="O235" s="321"/>
    </row>
    <row r="236" spans="1:15" s="66" customFormat="1" ht="12.75">
      <c r="A236" s="77"/>
      <c r="B236" s="77"/>
      <c r="C236" s="77"/>
      <c r="D236" s="89"/>
      <c r="F236" s="295"/>
      <c r="G236" s="72"/>
      <c r="H236" s="295"/>
      <c r="I236" s="295"/>
      <c r="O236" s="321"/>
    </row>
    <row r="237" spans="1:15" s="66" customFormat="1" ht="12.75">
      <c r="A237" s="77"/>
      <c r="B237" s="77"/>
      <c r="C237" s="77"/>
      <c r="D237" s="89"/>
      <c r="F237" s="295"/>
      <c r="G237" s="72"/>
      <c r="H237" s="295"/>
      <c r="I237" s="295"/>
      <c r="O237" s="321"/>
    </row>
    <row r="238" spans="1:15" s="66" customFormat="1" ht="12.75">
      <c r="A238" s="77"/>
      <c r="B238" s="77"/>
      <c r="C238" s="77"/>
      <c r="D238" s="89"/>
      <c r="F238" s="295"/>
      <c r="G238" s="72"/>
      <c r="H238" s="295"/>
      <c r="I238" s="295"/>
      <c r="O238" s="321"/>
    </row>
    <row r="239" spans="1:15" s="66" customFormat="1" ht="12.75">
      <c r="A239" s="77"/>
      <c r="B239" s="77"/>
      <c r="C239" s="77"/>
      <c r="D239" s="89"/>
      <c r="F239" s="295"/>
      <c r="G239" s="72"/>
      <c r="H239" s="295"/>
      <c r="I239" s="295"/>
      <c r="O239" s="321"/>
    </row>
    <row r="240" spans="1:15" s="66" customFormat="1" ht="12.75">
      <c r="A240" s="77"/>
      <c r="B240" s="77"/>
      <c r="C240" s="77"/>
      <c r="D240" s="89"/>
      <c r="F240" s="295"/>
      <c r="G240" s="72"/>
      <c r="H240" s="295"/>
      <c r="I240" s="295"/>
      <c r="O240" s="321"/>
    </row>
    <row r="241" spans="1:15" s="66" customFormat="1" ht="12.75">
      <c r="A241" s="77"/>
      <c r="B241" s="77"/>
      <c r="C241" s="77"/>
      <c r="D241" s="89"/>
      <c r="F241" s="295"/>
      <c r="G241" s="72"/>
      <c r="H241" s="295"/>
      <c r="I241" s="295"/>
      <c r="O241" s="321"/>
    </row>
    <row r="242" spans="1:15" s="66" customFormat="1" ht="12.75">
      <c r="A242" s="77"/>
      <c r="B242" s="77"/>
      <c r="C242" s="77"/>
      <c r="D242" s="89"/>
      <c r="F242" s="295"/>
      <c r="G242" s="72"/>
      <c r="H242" s="295"/>
      <c r="I242" s="295"/>
      <c r="O242" s="321"/>
    </row>
    <row r="243" spans="1:15" s="66" customFormat="1" ht="12.75">
      <c r="A243" s="77"/>
      <c r="B243" s="77"/>
      <c r="C243" s="77"/>
      <c r="D243" s="89"/>
      <c r="F243" s="295"/>
      <c r="G243" s="72"/>
      <c r="H243" s="295"/>
      <c r="I243" s="295"/>
      <c r="O243" s="321"/>
    </row>
    <row r="244" spans="1:15" s="66" customFormat="1" ht="12.75">
      <c r="A244" s="77"/>
      <c r="B244" s="77"/>
      <c r="C244" s="77"/>
      <c r="D244" s="89"/>
      <c r="F244" s="295"/>
      <c r="G244" s="72"/>
      <c r="H244" s="295"/>
      <c r="I244" s="295"/>
      <c r="O244" s="321"/>
    </row>
    <row r="245" spans="1:15" s="66" customFormat="1" ht="12.75">
      <c r="A245" s="77"/>
      <c r="B245" s="77"/>
      <c r="C245" s="77"/>
      <c r="D245" s="89"/>
      <c r="F245" s="295"/>
      <c r="G245" s="72"/>
      <c r="H245" s="295"/>
      <c r="I245" s="295"/>
      <c r="O245" s="321"/>
    </row>
    <row r="246" spans="1:15" s="66" customFormat="1" ht="12.75">
      <c r="A246" s="77"/>
      <c r="B246" s="77"/>
      <c r="C246" s="77"/>
      <c r="D246" s="89"/>
      <c r="F246" s="295"/>
      <c r="G246" s="72"/>
      <c r="H246" s="295"/>
      <c r="I246" s="295"/>
      <c r="O246" s="321"/>
    </row>
    <row r="247" spans="1:15" s="66" customFormat="1" ht="12.75">
      <c r="A247" s="77"/>
      <c r="B247" s="77"/>
      <c r="C247" s="77"/>
      <c r="D247" s="89"/>
      <c r="F247" s="295"/>
      <c r="G247" s="72"/>
      <c r="H247" s="295"/>
      <c r="I247" s="295"/>
      <c r="O247" s="321"/>
    </row>
    <row r="248" spans="1:15" s="66" customFormat="1" ht="12.75">
      <c r="A248" s="77"/>
      <c r="B248" s="77"/>
      <c r="C248" s="77"/>
      <c r="D248" s="89"/>
      <c r="F248" s="295"/>
      <c r="G248" s="72"/>
      <c r="H248" s="295"/>
      <c r="I248" s="295"/>
      <c r="O248" s="321"/>
    </row>
    <row r="249" spans="1:15" s="66" customFormat="1" ht="12.75">
      <c r="A249" s="77"/>
      <c r="B249" s="77"/>
      <c r="C249" s="77"/>
      <c r="D249" s="89"/>
      <c r="F249" s="295"/>
      <c r="G249" s="72"/>
      <c r="H249" s="295"/>
      <c r="I249" s="295"/>
      <c r="O249" s="321"/>
    </row>
    <row r="250" spans="1:15" s="66" customFormat="1" ht="12.75">
      <c r="A250" s="77"/>
      <c r="B250" s="77"/>
      <c r="C250" s="77"/>
      <c r="D250" s="89"/>
      <c r="F250" s="295"/>
      <c r="G250" s="72"/>
      <c r="H250" s="295"/>
      <c r="I250" s="295"/>
      <c r="O250" s="321"/>
    </row>
    <row r="251" spans="1:15" s="66" customFormat="1" ht="12.75">
      <c r="A251" s="77"/>
      <c r="B251" s="77"/>
      <c r="C251" s="77"/>
      <c r="D251" s="89"/>
      <c r="F251" s="295"/>
      <c r="G251" s="72"/>
      <c r="H251" s="295"/>
      <c r="I251" s="295"/>
      <c r="O251" s="321"/>
    </row>
    <row r="252" spans="1:15" s="66" customFormat="1" ht="12.75">
      <c r="A252" s="77"/>
      <c r="B252" s="77"/>
      <c r="C252" s="77"/>
      <c r="D252" s="89"/>
      <c r="F252" s="295"/>
      <c r="G252" s="72"/>
      <c r="H252" s="295"/>
      <c r="I252" s="295"/>
      <c r="O252" s="321"/>
    </row>
    <row r="253" spans="1:15" s="66" customFormat="1" ht="12.75">
      <c r="A253" s="77"/>
      <c r="B253" s="77"/>
      <c r="C253" s="77"/>
      <c r="D253" s="89"/>
      <c r="F253" s="295"/>
      <c r="G253" s="72"/>
      <c r="H253" s="295"/>
      <c r="I253" s="295"/>
      <c r="O253" s="321"/>
    </row>
    <row r="254" spans="1:15" s="66" customFormat="1" ht="12.75">
      <c r="A254" s="77"/>
      <c r="B254" s="77"/>
      <c r="C254" s="77"/>
      <c r="D254" s="89"/>
      <c r="F254" s="295"/>
      <c r="G254" s="72"/>
      <c r="H254" s="295"/>
      <c r="I254" s="295"/>
      <c r="O254" s="321"/>
    </row>
    <row r="255" spans="1:15" s="66" customFormat="1" ht="12.75">
      <c r="A255" s="77"/>
      <c r="B255" s="77"/>
      <c r="C255" s="77"/>
      <c r="D255" s="89"/>
      <c r="F255" s="295"/>
      <c r="G255" s="72"/>
      <c r="H255" s="295"/>
      <c r="I255" s="295"/>
      <c r="O255" s="321"/>
    </row>
    <row r="256" spans="1:15" s="66" customFormat="1" ht="12.75">
      <c r="A256" s="77"/>
      <c r="B256" s="77"/>
      <c r="C256" s="77"/>
      <c r="D256" s="89"/>
      <c r="F256" s="295"/>
      <c r="G256" s="72"/>
      <c r="H256" s="295"/>
      <c r="I256" s="295"/>
      <c r="O256" s="321"/>
    </row>
    <row r="257" spans="1:15" s="66" customFormat="1" ht="12.75">
      <c r="A257" s="77"/>
      <c r="B257" s="77"/>
      <c r="C257" s="77"/>
      <c r="D257" s="89"/>
      <c r="F257" s="295"/>
      <c r="G257" s="72"/>
      <c r="H257" s="295"/>
      <c r="I257" s="295"/>
      <c r="O257" s="321"/>
    </row>
    <row r="258" spans="1:15" s="66" customFormat="1" ht="12.75">
      <c r="A258" s="77"/>
      <c r="B258" s="77"/>
      <c r="C258" s="77"/>
      <c r="D258" s="89"/>
      <c r="F258" s="295"/>
      <c r="G258" s="72"/>
      <c r="H258" s="295"/>
      <c r="I258" s="295"/>
      <c r="O258" s="321"/>
    </row>
    <row r="259" spans="1:15" s="66" customFormat="1" ht="12.75">
      <c r="A259" s="77"/>
      <c r="B259" s="77"/>
      <c r="C259" s="77"/>
      <c r="D259" s="89"/>
      <c r="F259" s="295"/>
      <c r="G259" s="72"/>
      <c r="H259" s="295"/>
      <c r="I259" s="295"/>
      <c r="O259" s="321"/>
    </row>
    <row r="260" spans="1:15" s="66" customFormat="1" ht="12.75">
      <c r="A260" s="77"/>
      <c r="B260" s="77"/>
      <c r="C260" s="77"/>
      <c r="D260" s="89"/>
      <c r="F260" s="295"/>
      <c r="G260" s="72"/>
      <c r="H260" s="295"/>
      <c r="I260" s="295"/>
      <c r="O260" s="321"/>
    </row>
    <row r="261" spans="1:15" s="66" customFormat="1" ht="12.75">
      <c r="A261" s="77"/>
      <c r="B261" s="77"/>
      <c r="C261" s="77"/>
      <c r="D261" s="89"/>
      <c r="F261" s="295"/>
      <c r="G261" s="72"/>
      <c r="H261" s="295"/>
      <c r="I261" s="295"/>
      <c r="O261" s="321"/>
    </row>
    <row r="262" spans="1:15" s="66" customFormat="1" ht="12.75">
      <c r="A262" s="77"/>
      <c r="B262" s="77"/>
      <c r="C262" s="77"/>
      <c r="D262" s="89"/>
      <c r="F262" s="295"/>
      <c r="G262" s="72"/>
      <c r="H262" s="295"/>
      <c r="I262" s="295"/>
      <c r="O262" s="321"/>
    </row>
    <row r="263" spans="1:15" s="66" customFormat="1" ht="12.75">
      <c r="A263" s="77"/>
      <c r="B263" s="77"/>
      <c r="C263" s="77"/>
      <c r="D263" s="89"/>
      <c r="F263" s="295"/>
      <c r="G263" s="72"/>
      <c r="H263" s="295"/>
      <c r="I263" s="295"/>
      <c r="O263" s="321"/>
    </row>
    <row r="264" spans="1:15" s="66" customFormat="1" ht="12.75">
      <c r="A264" s="77"/>
      <c r="B264" s="77"/>
      <c r="C264" s="77"/>
      <c r="D264" s="89"/>
      <c r="F264" s="295"/>
      <c r="G264" s="72"/>
      <c r="H264" s="295"/>
      <c r="I264" s="295"/>
      <c r="O264" s="321"/>
    </row>
    <row r="265" spans="1:15" s="66" customFormat="1" ht="12.75">
      <c r="A265" s="77"/>
      <c r="B265" s="77"/>
      <c r="C265" s="77"/>
      <c r="D265" s="89"/>
      <c r="F265" s="295"/>
      <c r="G265" s="72"/>
      <c r="H265" s="295"/>
      <c r="I265" s="295"/>
      <c r="O265" s="321"/>
    </row>
    <row r="266" spans="1:15" s="66" customFormat="1" ht="12.75">
      <c r="A266" s="77"/>
      <c r="B266" s="77"/>
      <c r="C266" s="77"/>
      <c r="D266" s="89"/>
      <c r="F266" s="295"/>
      <c r="G266" s="72"/>
      <c r="H266" s="295"/>
      <c r="I266" s="295"/>
      <c r="O266" s="321"/>
    </row>
    <row r="267" spans="1:15" s="66" customFormat="1" ht="12.75">
      <c r="A267" s="77"/>
      <c r="B267" s="77"/>
      <c r="C267" s="77"/>
      <c r="D267" s="89"/>
      <c r="F267" s="295"/>
      <c r="G267" s="72"/>
      <c r="H267" s="295"/>
      <c r="I267" s="295"/>
      <c r="O267" s="321"/>
    </row>
    <row r="268" spans="1:15" s="66" customFormat="1" ht="12.75">
      <c r="A268" s="77"/>
      <c r="B268" s="77"/>
      <c r="C268" s="77"/>
      <c r="D268" s="89"/>
      <c r="F268" s="295"/>
      <c r="G268" s="72"/>
      <c r="H268" s="295"/>
      <c r="I268" s="295"/>
      <c r="O268" s="321"/>
    </row>
    <row r="269" spans="1:15" s="66" customFormat="1" ht="12.75">
      <c r="A269" s="77"/>
      <c r="B269" s="77"/>
      <c r="C269" s="77"/>
      <c r="D269" s="89"/>
      <c r="F269" s="295"/>
      <c r="G269" s="72"/>
      <c r="H269" s="295"/>
      <c r="I269" s="295"/>
      <c r="O269" s="321"/>
    </row>
    <row r="270" spans="1:15" s="66" customFormat="1" ht="12.75">
      <c r="A270" s="77"/>
      <c r="B270" s="77"/>
      <c r="C270" s="77"/>
      <c r="D270" s="89"/>
      <c r="F270" s="295"/>
      <c r="G270" s="72"/>
      <c r="H270" s="295"/>
      <c r="I270" s="295"/>
      <c r="O270" s="321"/>
    </row>
    <row r="271" spans="1:15" s="66" customFormat="1" ht="12.75">
      <c r="A271" s="77"/>
      <c r="B271" s="77"/>
      <c r="C271" s="77"/>
      <c r="D271" s="89"/>
      <c r="F271" s="295"/>
      <c r="G271" s="72"/>
      <c r="H271" s="295"/>
      <c r="I271" s="295"/>
      <c r="O271" s="321"/>
    </row>
    <row r="272" spans="1:15" s="66" customFormat="1" ht="12.75">
      <c r="A272" s="77"/>
      <c r="B272" s="77"/>
      <c r="C272" s="77"/>
      <c r="D272" s="89"/>
      <c r="F272" s="295"/>
      <c r="G272" s="72"/>
      <c r="H272" s="295"/>
      <c r="I272" s="295"/>
      <c r="O272" s="321"/>
    </row>
    <row r="273" spans="1:15" s="66" customFormat="1" ht="12.75">
      <c r="A273" s="77"/>
      <c r="B273" s="77"/>
      <c r="C273" s="77"/>
      <c r="D273" s="89"/>
      <c r="F273" s="295"/>
      <c r="G273" s="72"/>
      <c r="H273" s="295"/>
      <c r="I273" s="295"/>
      <c r="O273" s="321"/>
    </row>
    <row r="274" spans="1:15" s="66" customFormat="1" ht="12.75">
      <c r="A274" s="77"/>
      <c r="B274" s="77"/>
      <c r="C274" s="77"/>
      <c r="D274" s="89"/>
      <c r="F274" s="295"/>
      <c r="G274" s="72"/>
      <c r="H274" s="295"/>
      <c r="I274" s="295"/>
      <c r="O274" s="321"/>
    </row>
    <row r="275" spans="1:15" s="66" customFormat="1" ht="12.75">
      <c r="A275" s="77"/>
      <c r="B275" s="77"/>
      <c r="C275" s="77"/>
      <c r="D275" s="89"/>
      <c r="F275" s="295"/>
      <c r="G275" s="72"/>
      <c r="H275" s="295"/>
      <c r="I275" s="295"/>
      <c r="O275" s="321"/>
    </row>
    <row r="276" spans="1:15" s="66" customFormat="1" ht="12.75">
      <c r="A276" s="77"/>
      <c r="B276" s="77"/>
      <c r="C276" s="77"/>
      <c r="D276" s="89"/>
      <c r="F276" s="295"/>
      <c r="G276" s="72"/>
      <c r="H276" s="295"/>
      <c r="I276" s="295"/>
      <c r="O276" s="321"/>
    </row>
    <row r="277" spans="1:15" s="66" customFormat="1" ht="12.75">
      <c r="A277" s="77"/>
      <c r="B277" s="77"/>
      <c r="C277" s="77"/>
      <c r="D277" s="89"/>
      <c r="F277" s="295"/>
      <c r="G277" s="72"/>
      <c r="H277" s="295"/>
      <c r="I277" s="295"/>
      <c r="O277" s="321"/>
    </row>
    <row r="278" spans="1:15" s="66" customFormat="1" ht="12.75">
      <c r="A278" s="77"/>
      <c r="B278" s="77"/>
      <c r="C278" s="77"/>
      <c r="D278" s="89"/>
      <c r="F278" s="295"/>
      <c r="G278" s="72"/>
      <c r="H278" s="295"/>
      <c r="I278" s="295"/>
      <c r="O278" s="321"/>
    </row>
    <row r="279" spans="1:15" s="66" customFormat="1" ht="12.75">
      <c r="A279" s="77"/>
      <c r="B279" s="77"/>
      <c r="C279" s="77"/>
      <c r="D279" s="89"/>
      <c r="F279" s="295"/>
      <c r="G279" s="72"/>
      <c r="H279" s="295"/>
      <c r="I279" s="295"/>
      <c r="O279" s="321"/>
    </row>
    <row r="280" spans="1:15" s="66" customFormat="1" ht="12.75">
      <c r="A280" s="77"/>
      <c r="B280" s="77"/>
      <c r="C280" s="77"/>
      <c r="D280" s="89"/>
      <c r="F280" s="295"/>
      <c r="G280" s="72"/>
      <c r="H280" s="295"/>
      <c r="I280" s="295"/>
      <c r="O280" s="321"/>
    </row>
    <row r="281" spans="1:15" s="66" customFormat="1" ht="12.75">
      <c r="A281" s="77"/>
      <c r="B281" s="77"/>
      <c r="C281" s="77"/>
      <c r="D281" s="89"/>
      <c r="F281" s="295"/>
      <c r="G281" s="72"/>
      <c r="H281" s="295"/>
      <c r="I281" s="295"/>
      <c r="O281" s="321"/>
    </row>
    <row r="282" spans="1:15" s="66" customFormat="1" ht="12.75">
      <c r="A282" s="77"/>
      <c r="B282" s="77"/>
      <c r="C282" s="77"/>
      <c r="D282" s="89"/>
      <c r="F282" s="295"/>
      <c r="G282" s="72"/>
      <c r="H282" s="295"/>
      <c r="I282" s="295"/>
      <c r="O282" s="321"/>
    </row>
    <row r="283" spans="1:15" s="66" customFormat="1" ht="12.75">
      <c r="A283" s="77"/>
      <c r="B283" s="77"/>
      <c r="C283" s="77"/>
      <c r="D283" s="89"/>
      <c r="F283" s="295"/>
      <c r="G283" s="72"/>
      <c r="H283" s="295"/>
      <c r="I283" s="295"/>
      <c r="O283" s="321"/>
    </row>
    <row r="284" spans="1:15" s="66" customFormat="1" ht="12.75">
      <c r="A284" s="77"/>
      <c r="B284" s="77"/>
      <c r="C284" s="77"/>
      <c r="D284" s="89"/>
      <c r="F284" s="295"/>
      <c r="G284" s="72"/>
      <c r="H284" s="295"/>
      <c r="I284" s="295"/>
      <c r="O284" s="321"/>
    </row>
    <row r="285" spans="1:15" s="66" customFormat="1" ht="12.75">
      <c r="A285" s="77"/>
      <c r="B285" s="77"/>
      <c r="C285" s="77"/>
      <c r="D285" s="89"/>
      <c r="F285" s="295"/>
      <c r="G285" s="72"/>
      <c r="H285" s="295"/>
      <c r="I285" s="295"/>
      <c r="O285" s="321"/>
    </row>
    <row r="286" spans="1:15" s="66" customFormat="1" ht="12.75">
      <c r="A286" s="77"/>
      <c r="B286" s="77"/>
      <c r="C286" s="77"/>
      <c r="D286" s="89"/>
      <c r="F286" s="295"/>
      <c r="G286" s="72"/>
      <c r="H286" s="295"/>
      <c r="I286" s="295"/>
      <c r="O286" s="321"/>
    </row>
    <row r="287" spans="1:15" s="66" customFormat="1" ht="12.75">
      <c r="A287" s="77"/>
      <c r="B287" s="77"/>
      <c r="C287" s="77"/>
      <c r="D287" s="89"/>
      <c r="F287" s="295"/>
      <c r="G287" s="72"/>
      <c r="H287" s="295"/>
      <c r="I287" s="295"/>
      <c r="O287" s="321"/>
    </row>
    <row r="288" spans="1:15" s="66" customFormat="1" ht="12.75">
      <c r="A288" s="77"/>
      <c r="B288" s="77"/>
      <c r="C288" s="77"/>
      <c r="D288" s="89"/>
      <c r="F288" s="295"/>
      <c r="G288" s="72"/>
      <c r="H288" s="295"/>
      <c r="I288" s="295"/>
      <c r="O288" s="321"/>
    </row>
    <row r="289" spans="1:15" s="66" customFormat="1" ht="12.75">
      <c r="A289" s="77"/>
      <c r="B289" s="77"/>
      <c r="C289" s="77"/>
      <c r="D289" s="89"/>
      <c r="F289" s="295"/>
      <c r="G289" s="72"/>
      <c r="H289" s="295"/>
      <c r="I289" s="295"/>
      <c r="O289" s="321"/>
    </row>
    <row r="290" spans="1:15" s="66" customFormat="1" ht="12.75">
      <c r="A290" s="77"/>
      <c r="B290" s="77"/>
      <c r="C290" s="77"/>
      <c r="D290" s="89"/>
      <c r="F290" s="295"/>
      <c r="G290" s="72"/>
      <c r="H290" s="295"/>
      <c r="I290" s="295"/>
      <c r="O290" s="321"/>
    </row>
    <row r="291" spans="1:15" s="66" customFormat="1" ht="12.75">
      <c r="A291" s="77"/>
      <c r="B291" s="77"/>
      <c r="C291" s="77"/>
      <c r="D291" s="89"/>
      <c r="F291" s="295"/>
      <c r="G291" s="72"/>
      <c r="H291" s="295"/>
      <c r="I291" s="295"/>
      <c r="O291" s="321"/>
    </row>
    <row r="292" spans="1:15" s="66" customFormat="1" ht="12.75">
      <c r="A292" s="77"/>
      <c r="B292" s="77"/>
      <c r="C292" s="77"/>
      <c r="D292" s="89"/>
      <c r="F292" s="295"/>
      <c r="G292" s="72"/>
      <c r="H292" s="295"/>
      <c r="I292" s="295"/>
      <c r="O292" s="321"/>
    </row>
    <row r="293" spans="1:15" s="66" customFormat="1" ht="12.75">
      <c r="A293" s="77"/>
      <c r="B293" s="77"/>
      <c r="C293" s="77"/>
      <c r="D293" s="89"/>
      <c r="F293" s="295"/>
      <c r="G293" s="72"/>
      <c r="H293" s="295"/>
      <c r="I293" s="295"/>
      <c r="O293" s="321"/>
    </row>
    <row r="294" spans="1:15" s="66" customFormat="1" ht="12.75">
      <c r="A294" s="77"/>
      <c r="B294" s="77"/>
      <c r="C294" s="77"/>
      <c r="D294" s="89"/>
      <c r="F294" s="295"/>
      <c r="G294" s="72"/>
      <c r="H294" s="295"/>
      <c r="I294" s="295"/>
      <c r="O294" s="321"/>
    </row>
    <row r="295" spans="1:15" s="66" customFormat="1" ht="12.75">
      <c r="A295" s="77"/>
      <c r="B295" s="77"/>
      <c r="C295" s="77"/>
      <c r="D295" s="89"/>
      <c r="F295" s="295"/>
      <c r="G295" s="72"/>
      <c r="H295" s="295"/>
      <c r="I295" s="295"/>
      <c r="O295" s="321"/>
    </row>
    <row r="296" spans="1:15" s="66" customFormat="1" ht="12.75">
      <c r="A296" s="77"/>
      <c r="B296" s="77"/>
      <c r="C296" s="77"/>
      <c r="D296" s="89"/>
      <c r="F296" s="295"/>
      <c r="G296" s="72"/>
      <c r="H296" s="295"/>
      <c r="I296" s="295"/>
      <c r="O296" s="321"/>
    </row>
    <row r="297" spans="1:15" s="66" customFormat="1" ht="12.75">
      <c r="A297" s="77"/>
      <c r="B297" s="77"/>
      <c r="C297" s="77"/>
      <c r="D297" s="89"/>
      <c r="F297" s="295"/>
      <c r="G297" s="72"/>
      <c r="H297" s="295"/>
      <c r="I297" s="295"/>
      <c r="O297" s="321"/>
    </row>
    <row r="298" spans="1:15" s="66" customFormat="1" ht="12.75">
      <c r="A298" s="77"/>
      <c r="B298" s="77"/>
      <c r="C298" s="77"/>
      <c r="D298" s="89"/>
      <c r="F298" s="295"/>
      <c r="G298" s="72"/>
      <c r="H298" s="295"/>
      <c r="I298" s="295"/>
      <c r="O298" s="321"/>
    </row>
    <row r="299" spans="1:15" s="66" customFormat="1" ht="12.75">
      <c r="A299" s="77"/>
      <c r="B299" s="77"/>
      <c r="C299" s="77"/>
      <c r="D299" s="89"/>
      <c r="F299" s="295"/>
      <c r="G299" s="72"/>
      <c r="H299" s="295"/>
      <c r="I299" s="295"/>
      <c r="O299" s="321"/>
    </row>
    <row r="300" spans="1:15" s="66" customFormat="1" ht="12.75">
      <c r="A300" s="77"/>
      <c r="B300" s="77"/>
      <c r="C300" s="77"/>
      <c r="D300" s="89"/>
      <c r="F300" s="295"/>
      <c r="G300" s="72"/>
      <c r="H300" s="295"/>
      <c r="I300" s="295"/>
      <c r="O300" s="321"/>
    </row>
    <row r="301" spans="1:15" s="66" customFormat="1" ht="12.75">
      <c r="A301" s="77"/>
      <c r="B301" s="77"/>
      <c r="C301" s="77"/>
      <c r="D301" s="89"/>
      <c r="F301" s="295"/>
      <c r="G301" s="72"/>
      <c r="H301" s="295"/>
      <c r="I301" s="295"/>
      <c r="O301" s="321"/>
    </row>
    <row r="302" spans="1:15" s="66" customFormat="1" ht="12.75">
      <c r="A302" s="77"/>
      <c r="B302" s="77"/>
      <c r="C302" s="77"/>
      <c r="D302" s="89"/>
      <c r="F302" s="295"/>
      <c r="G302" s="72"/>
      <c r="H302" s="295"/>
      <c r="I302" s="295"/>
      <c r="O302" s="321"/>
    </row>
    <row r="303" spans="1:15" s="66" customFormat="1" ht="12.75">
      <c r="A303" s="77"/>
      <c r="B303" s="77"/>
      <c r="C303" s="77"/>
      <c r="D303" s="89"/>
      <c r="F303" s="295"/>
      <c r="G303" s="72"/>
      <c r="H303" s="295"/>
      <c r="I303" s="295"/>
      <c r="O303" s="321"/>
    </row>
    <row r="304" spans="1:15" s="66" customFormat="1" ht="12.75">
      <c r="A304" s="77"/>
      <c r="B304" s="77"/>
      <c r="C304" s="77"/>
      <c r="D304" s="89"/>
      <c r="F304" s="295"/>
      <c r="G304" s="72"/>
      <c r="H304" s="295"/>
      <c r="I304" s="295"/>
      <c r="O304" s="321"/>
    </row>
    <row r="305" spans="1:15" s="66" customFormat="1" ht="12.75">
      <c r="A305" s="77"/>
      <c r="B305" s="77"/>
      <c r="C305" s="77"/>
      <c r="D305" s="89"/>
      <c r="F305" s="295"/>
      <c r="G305" s="72"/>
      <c r="H305" s="295"/>
      <c r="I305" s="295"/>
      <c r="O305" s="321"/>
    </row>
    <row r="306" spans="1:15" s="66" customFormat="1" ht="12.75">
      <c r="A306" s="77"/>
      <c r="B306" s="77"/>
      <c r="C306" s="77"/>
      <c r="D306" s="89"/>
      <c r="F306" s="295"/>
      <c r="G306" s="72"/>
      <c r="H306" s="295"/>
      <c r="I306" s="295"/>
      <c r="O306" s="321"/>
    </row>
    <row r="307" spans="1:15" s="66" customFormat="1" ht="12.75">
      <c r="A307" s="77"/>
      <c r="B307" s="77"/>
      <c r="C307" s="77"/>
      <c r="D307" s="89"/>
      <c r="F307" s="295"/>
      <c r="G307" s="72"/>
      <c r="H307" s="295"/>
      <c r="I307" s="295"/>
      <c r="O307" s="321"/>
    </row>
    <row r="308" spans="1:15" s="66" customFormat="1" ht="12.75">
      <c r="A308" s="77"/>
      <c r="B308" s="77"/>
      <c r="C308" s="77"/>
      <c r="D308" s="89"/>
      <c r="F308" s="295"/>
      <c r="G308" s="72"/>
      <c r="H308" s="295"/>
      <c r="I308" s="295"/>
      <c r="O308" s="321"/>
    </row>
    <row r="309" spans="1:15" s="66" customFormat="1" ht="12.75">
      <c r="A309" s="77"/>
      <c r="B309" s="77"/>
      <c r="C309" s="77"/>
      <c r="D309" s="89"/>
      <c r="F309" s="295"/>
      <c r="G309" s="72"/>
      <c r="H309" s="295"/>
      <c r="I309" s="295"/>
      <c r="O309" s="321"/>
    </row>
    <row r="310" spans="1:15" s="66" customFormat="1" ht="12.75">
      <c r="A310" s="77"/>
      <c r="B310" s="77"/>
      <c r="C310" s="77"/>
      <c r="D310" s="89"/>
      <c r="F310" s="295"/>
      <c r="G310" s="72"/>
      <c r="H310" s="295"/>
      <c r="I310" s="295"/>
      <c r="O310" s="321"/>
    </row>
    <row r="311" spans="1:15" s="66" customFormat="1" ht="12.75">
      <c r="A311" s="77"/>
      <c r="B311" s="77"/>
      <c r="C311" s="77"/>
      <c r="D311" s="89"/>
      <c r="F311" s="295"/>
      <c r="G311" s="72"/>
      <c r="H311" s="295"/>
      <c r="I311" s="295"/>
      <c r="O311" s="321"/>
    </row>
    <row r="312" spans="1:15" s="66" customFormat="1" ht="12.75">
      <c r="A312" s="77"/>
      <c r="B312" s="77"/>
      <c r="C312" s="77"/>
      <c r="D312" s="89"/>
      <c r="F312" s="295"/>
      <c r="G312" s="72"/>
      <c r="H312" s="295"/>
      <c r="I312" s="295"/>
      <c r="O312" s="321"/>
    </row>
    <row r="313" spans="1:15" s="66" customFormat="1" ht="12.75">
      <c r="A313" s="77"/>
      <c r="B313" s="77"/>
      <c r="C313" s="77"/>
      <c r="D313" s="89"/>
      <c r="F313" s="295"/>
      <c r="G313" s="72"/>
      <c r="H313" s="295"/>
      <c r="I313" s="295"/>
      <c r="O313" s="321"/>
    </row>
    <row r="314" spans="1:15" s="66" customFormat="1" ht="12.75">
      <c r="A314" s="77"/>
      <c r="B314" s="77"/>
      <c r="C314" s="77"/>
      <c r="D314" s="89"/>
      <c r="F314" s="295"/>
      <c r="G314" s="72"/>
      <c r="H314" s="295"/>
      <c r="I314" s="295"/>
      <c r="O314" s="321"/>
    </row>
    <row r="315" spans="1:15" s="66" customFormat="1" ht="12.75">
      <c r="A315" s="77"/>
      <c r="B315" s="77"/>
      <c r="C315" s="77"/>
      <c r="D315" s="89"/>
      <c r="F315" s="295"/>
      <c r="G315" s="72"/>
      <c r="H315" s="295"/>
      <c r="I315" s="295"/>
      <c r="O315" s="321"/>
    </row>
    <row r="316" spans="1:15" s="66" customFormat="1" ht="12.75">
      <c r="A316" s="77"/>
      <c r="B316" s="77"/>
      <c r="C316" s="77"/>
      <c r="D316" s="89"/>
      <c r="F316" s="295"/>
      <c r="G316" s="72"/>
      <c r="H316" s="295"/>
      <c r="I316" s="295"/>
      <c r="O316" s="321"/>
    </row>
    <row r="317" spans="1:15" s="66" customFormat="1" ht="12.75">
      <c r="A317" s="77"/>
      <c r="B317" s="77"/>
      <c r="C317" s="77"/>
      <c r="D317" s="89"/>
      <c r="F317" s="295"/>
      <c r="G317" s="72"/>
      <c r="H317" s="295"/>
      <c r="I317" s="295"/>
      <c r="O317" s="321"/>
    </row>
    <row r="318" spans="1:15" s="66" customFormat="1" ht="12.75">
      <c r="A318" s="77"/>
      <c r="B318" s="77"/>
      <c r="C318" s="77"/>
      <c r="D318" s="89"/>
      <c r="F318" s="295"/>
      <c r="G318" s="72"/>
      <c r="H318" s="295"/>
      <c r="I318" s="295"/>
      <c r="O318" s="321"/>
    </row>
    <row r="319" spans="1:15" s="66" customFormat="1" ht="12.75">
      <c r="A319" s="77"/>
      <c r="B319" s="77"/>
      <c r="C319" s="77"/>
      <c r="D319" s="89"/>
      <c r="F319" s="295"/>
      <c r="G319" s="72"/>
      <c r="H319" s="295"/>
      <c r="I319" s="295"/>
      <c r="O319" s="321"/>
    </row>
    <row r="320" spans="1:15" s="66" customFormat="1" ht="12.75">
      <c r="A320" s="77"/>
      <c r="B320" s="77"/>
      <c r="C320" s="77"/>
      <c r="D320" s="89"/>
      <c r="F320" s="295"/>
      <c r="G320" s="72"/>
      <c r="H320" s="295"/>
      <c r="I320" s="295"/>
      <c r="O320" s="321"/>
    </row>
    <row r="321" spans="1:15" s="66" customFormat="1" ht="12.75">
      <c r="A321" s="77"/>
      <c r="B321" s="77"/>
      <c r="C321" s="77"/>
      <c r="D321" s="89"/>
      <c r="F321" s="295"/>
      <c r="G321" s="72"/>
      <c r="H321" s="295"/>
      <c r="I321" s="295"/>
      <c r="O321" s="321"/>
    </row>
    <row r="322" spans="1:15" s="66" customFormat="1" ht="12.75">
      <c r="A322" s="77"/>
      <c r="B322" s="77"/>
      <c r="C322" s="77"/>
      <c r="D322" s="89"/>
      <c r="F322" s="295"/>
      <c r="G322" s="72"/>
      <c r="H322" s="295"/>
      <c r="I322" s="295"/>
      <c r="O322" s="321"/>
    </row>
    <row r="323" spans="1:15" s="66" customFormat="1" ht="12.75">
      <c r="A323" s="77"/>
      <c r="B323" s="77"/>
      <c r="C323" s="77"/>
      <c r="D323" s="89"/>
      <c r="F323" s="295"/>
      <c r="G323" s="72"/>
      <c r="H323" s="295"/>
      <c r="I323" s="295"/>
      <c r="O323" s="321"/>
    </row>
    <row r="324" spans="1:15" s="66" customFormat="1" ht="12.75">
      <c r="A324" s="77"/>
      <c r="B324" s="77"/>
      <c r="C324" s="77"/>
      <c r="D324" s="89"/>
      <c r="F324" s="295"/>
      <c r="G324" s="72"/>
      <c r="H324" s="295"/>
      <c r="I324" s="295"/>
      <c r="O324" s="321"/>
    </row>
    <row r="325" spans="1:15" s="66" customFormat="1" ht="12.75">
      <c r="A325" s="77"/>
      <c r="B325" s="77"/>
      <c r="C325" s="77"/>
      <c r="D325" s="89"/>
      <c r="F325" s="295"/>
      <c r="G325" s="72"/>
      <c r="H325" s="295"/>
      <c r="I325" s="295"/>
      <c r="O325" s="321"/>
    </row>
    <row r="326" spans="1:15" s="66" customFormat="1" ht="12.75">
      <c r="A326" s="77"/>
      <c r="B326" s="77"/>
      <c r="C326" s="77"/>
      <c r="D326" s="89"/>
      <c r="F326" s="295"/>
      <c r="G326" s="72"/>
      <c r="H326" s="295"/>
      <c r="I326" s="295"/>
      <c r="O326" s="321"/>
    </row>
    <row r="327" spans="1:15" s="66" customFormat="1" ht="12.75">
      <c r="A327" s="77"/>
      <c r="B327" s="77"/>
      <c r="C327" s="77"/>
      <c r="D327" s="89"/>
      <c r="F327" s="295"/>
      <c r="G327" s="72"/>
      <c r="H327" s="295"/>
      <c r="I327" s="295"/>
      <c r="O327" s="321"/>
    </row>
    <row r="328" spans="1:15" s="66" customFormat="1" ht="12.75">
      <c r="A328" s="77"/>
      <c r="B328" s="77"/>
      <c r="C328" s="77"/>
      <c r="D328" s="89"/>
      <c r="F328" s="295"/>
      <c r="G328" s="72"/>
      <c r="H328" s="295"/>
      <c r="I328" s="295"/>
      <c r="O328" s="321"/>
    </row>
    <row r="329" spans="1:15" s="66" customFormat="1" ht="12.75">
      <c r="A329" s="77"/>
      <c r="B329" s="77"/>
      <c r="C329" s="77"/>
      <c r="D329" s="89"/>
      <c r="F329" s="295"/>
      <c r="G329" s="72"/>
      <c r="H329" s="295"/>
      <c r="I329" s="295"/>
      <c r="O329" s="321"/>
    </row>
    <row r="330" spans="1:15" s="66" customFormat="1" ht="12.75">
      <c r="A330" s="77"/>
      <c r="B330" s="77"/>
      <c r="C330" s="77"/>
      <c r="D330" s="89"/>
      <c r="F330" s="295"/>
      <c r="G330" s="72"/>
      <c r="H330" s="295"/>
      <c r="I330" s="295"/>
      <c r="O330" s="321"/>
    </row>
    <row r="331" spans="1:15" s="66" customFormat="1" ht="12.75">
      <c r="A331" s="77"/>
      <c r="B331" s="77"/>
      <c r="C331" s="77"/>
      <c r="D331" s="89"/>
      <c r="F331" s="295"/>
      <c r="G331" s="72"/>
      <c r="H331" s="295"/>
      <c r="I331" s="295"/>
      <c r="O331" s="321"/>
    </row>
    <row r="332" spans="1:15" s="66" customFormat="1" ht="12.75">
      <c r="A332" s="77"/>
      <c r="B332" s="77"/>
      <c r="C332" s="77"/>
      <c r="D332" s="89"/>
      <c r="F332" s="295"/>
      <c r="G332" s="72"/>
      <c r="H332" s="295"/>
      <c r="I332" s="295"/>
      <c r="O332" s="321"/>
    </row>
    <row r="333" spans="1:15" s="66" customFormat="1" ht="12.75">
      <c r="A333" s="77"/>
      <c r="B333" s="77"/>
      <c r="C333" s="77"/>
      <c r="D333" s="89"/>
      <c r="F333" s="295"/>
      <c r="G333" s="72"/>
      <c r="H333" s="295"/>
      <c r="I333" s="295"/>
      <c r="O333" s="321"/>
    </row>
    <row r="334" spans="1:15" s="66" customFormat="1" ht="12.75">
      <c r="A334" s="77"/>
      <c r="B334" s="77"/>
      <c r="C334" s="77"/>
      <c r="D334" s="89"/>
      <c r="F334" s="295"/>
      <c r="G334" s="72"/>
      <c r="H334" s="295"/>
      <c r="I334" s="295"/>
      <c r="O334" s="321"/>
    </row>
    <row r="335" spans="1:15" s="66" customFormat="1" ht="12.75">
      <c r="A335" s="77"/>
      <c r="B335" s="77"/>
      <c r="C335" s="77"/>
      <c r="D335" s="89"/>
      <c r="F335" s="295"/>
      <c r="G335" s="72"/>
      <c r="H335" s="295"/>
      <c r="I335" s="295"/>
      <c r="O335" s="321"/>
    </row>
    <row r="336" spans="1:15" s="66" customFormat="1" ht="12.75">
      <c r="A336" s="77"/>
      <c r="B336" s="77"/>
      <c r="C336" s="77"/>
      <c r="D336" s="89"/>
      <c r="F336" s="295"/>
      <c r="G336" s="72"/>
      <c r="H336" s="295"/>
      <c r="I336" s="295"/>
      <c r="O336" s="321"/>
    </row>
    <row r="337" spans="1:15" s="66" customFormat="1" ht="12.75">
      <c r="A337" s="77"/>
      <c r="B337" s="77"/>
      <c r="C337" s="77"/>
      <c r="D337" s="89"/>
      <c r="F337" s="295"/>
      <c r="G337" s="72"/>
      <c r="H337" s="295"/>
      <c r="I337" s="295"/>
      <c r="O337" s="321"/>
    </row>
    <row r="338" spans="1:15" s="66" customFormat="1" ht="12.75">
      <c r="A338" s="77"/>
      <c r="B338" s="77"/>
      <c r="C338" s="77"/>
      <c r="D338" s="89"/>
      <c r="F338" s="295"/>
      <c r="G338" s="72"/>
      <c r="H338" s="295"/>
      <c r="I338" s="295"/>
      <c r="O338" s="321"/>
    </row>
    <row r="339" spans="1:15" s="66" customFormat="1" ht="12.75">
      <c r="A339" s="77"/>
      <c r="B339" s="77"/>
      <c r="C339" s="77"/>
      <c r="D339" s="89"/>
      <c r="F339" s="295"/>
      <c r="G339" s="72"/>
      <c r="H339" s="295"/>
      <c r="I339" s="295"/>
      <c r="O339" s="321"/>
    </row>
    <row r="340" spans="1:15" s="66" customFormat="1" ht="12.75">
      <c r="A340" s="77"/>
      <c r="B340" s="77"/>
      <c r="C340" s="77"/>
      <c r="D340" s="89"/>
      <c r="F340" s="295"/>
      <c r="G340" s="72"/>
      <c r="H340" s="295"/>
      <c r="I340" s="295"/>
      <c r="O340" s="321"/>
    </row>
    <row r="341" spans="1:15" s="66" customFormat="1" ht="12.75">
      <c r="A341" s="77"/>
      <c r="B341" s="77"/>
      <c r="C341" s="77"/>
      <c r="D341" s="89"/>
      <c r="F341" s="295"/>
      <c r="G341" s="72"/>
      <c r="H341" s="295"/>
      <c r="I341" s="295"/>
      <c r="O341" s="321"/>
    </row>
    <row r="342" spans="1:15" s="66" customFormat="1" ht="12.75">
      <c r="A342" s="77"/>
      <c r="B342" s="77"/>
      <c r="C342" s="77"/>
      <c r="D342" s="89"/>
      <c r="F342" s="295"/>
      <c r="G342" s="72"/>
      <c r="H342" s="295"/>
      <c r="I342" s="295"/>
      <c r="O342" s="321"/>
    </row>
    <row r="343" spans="1:15" s="66" customFormat="1" ht="12.75">
      <c r="A343" s="77"/>
      <c r="B343" s="77"/>
      <c r="C343" s="77"/>
      <c r="D343" s="89"/>
      <c r="F343" s="295"/>
      <c r="G343" s="72"/>
      <c r="H343" s="295"/>
      <c r="I343" s="295"/>
      <c r="O343" s="321"/>
    </row>
    <row r="344" spans="1:15" s="66" customFormat="1" ht="12.75">
      <c r="A344" s="77"/>
      <c r="B344" s="77"/>
      <c r="C344" s="77"/>
      <c r="D344" s="89"/>
      <c r="F344" s="295"/>
      <c r="G344" s="72"/>
      <c r="H344" s="295"/>
      <c r="I344" s="295"/>
      <c r="O344" s="321"/>
    </row>
    <row r="345" spans="1:15" s="66" customFormat="1" ht="12.75">
      <c r="A345" s="77"/>
      <c r="B345" s="77"/>
      <c r="C345" s="77"/>
      <c r="D345" s="89"/>
      <c r="F345" s="295"/>
      <c r="G345" s="72"/>
      <c r="H345" s="295"/>
      <c r="I345" s="295"/>
      <c r="O345" s="321"/>
    </row>
    <row r="346" spans="1:15" s="66" customFormat="1" ht="12.75">
      <c r="A346" s="77"/>
      <c r="B346" s="77"/>
      <c r="C346" s="77"/>
      <c r="D346" s="89"/>
      <c r="F346" s="295"/>
      <c r="G346" s="72"/>
      <c r="H346" s="295"/>
      <c r="I346" s="295"/>
      <c r="O346" s="321"/>
    </row>
    <row r="347" spans="1:15" s="66" customFormat="1" ht="12.75">
      <c r="A347" s="77"/>
      <c r="B347" s="77"/>
      <c r="C347" s="77"/>
      <c r="D347" s="89"/>
      <c r="F347" s="295"/>
      <c r="G347" s="72"/>
      <c r="H347" s="295"/>
      <c r="I347" s="295"/>
      <c r="O347" s="321"/>
    </row>
    <row r="348" spans="1:15" s="66" customFormat="1" ht="12.75">
      <c r="A348" s="77"/>
      <c r="B348" s="77"/>
      <c r="C348" s="77"/>
      <c r="D348" s="89"/>
      <c r="F348" s="295"/>
      <c r="G348" s="72"/>
      <c r="H348" s="295"/>
      <c r="I348" s="295"/>
      <c r="O348" s="321"/>
    </row>
    <row r="349" spans="1:15" s="66" customFormat="1" ht="12.75">
      <c r="A349" s="77"/>
      <c r="B349" s="77"/>
      <c r="C349" s="77"/>
      <c r="D349" s="89"/>
      <c r="F349" s="295"/>
      <c r="G349" s="72"/>
      <c r="H349" s="295"/>
      <c r="I349" s="295"/>
      <c r="O349" s="321"/>
    </row>
    <row r="350" spans="1:15" s="66" customFormat="1" ht="12.75">
      <c r="A350" s="77"/>
      <c r="B350" s="77"/>
      <c r="C350" s="77"/>
      <c r="D350" s="89"/>
      <c r="F350" s="295"/>
      <c r="G350" s="72"/>
      <c r="H350" s="295"/>
      <c r="I350" s="295"/>
      <c r="O350" s="321"/>
    </row>
    <row r="351" spans="1:15" s="66" customFormat="1" ht="12.75">
      <c r="A351" s="77"/>
      <c r="B351" s="77"/>
      <c r="C351" s="77"/>
      <c r="D351" s="89"/>
      <c r="F351" s="295"/>
      <c r="G351" s="72"/>
      <c r="H351" s="295"/>
      <c r="I351" s="295"/>
      <c r="O351" s="321"/>
    </row>
    <row r="352" spans="1:15" s="66" customFormat="1" ht="12.75">
      <c r="A352" s="77"/>
      <c r="B352" s="77"/>
      <c r="C352" s="77"/>
      <c r="D352" s="89"/>
      <c r="F352" s="295"/>
      <c r="G352" s="72"/>
      <c r="H352" s="295"/>
      <c r="I352" s="295"/>
      <c r="O352" s="321"/>
    </row>
    <row r="353" spans="1:15" s="66" customFormat="1" ht="12.75">
      <c r="A353" s="77"/>
      <c r="B353" s="77"/>
      <c r="C353" s="77"/>
      <c r="D353" s="89"/>
      <c r="F353" s="295"/>
      <c r="G353" s="72"/>
      <c r="H353" s="295"/>
      <c r="I353" s="295"/>
      <c r="O353" s="321"/>
    </row>
    <row r="354" spans="1:15" s="66" customFormat="1" ht="12.75">
      <c r="A354" s="77"/>
      <c r="B354" s="77"/>
      <c r="C354" s="77"/>
      <c r="D354" s="89"/>
      <c r="F354" s="295"/>
      <c r="G354" s="72"/>
      <c r="H354" s="295"/>
      <c r="I354" s="295"/>
      <c r="O354" s="321"/>
    </row>
    <row r="355" spans="1:15" s="66" customFormat="1" ht="12.75">
      <c r="A355" s="77"/>
      <c r="B355" s="77"/>
      <c r="C355" s="77"/>
      <c r="D355" s="89"/>
      <c r="F355" s="295"/>
      <c r="G355" s="72"/>
      <c r="H355" s="295"/>
      <c r="I355" s="295"/>
      <c r="O355" s="321"/>
    </row>
    <row r="356" spans="1:15" s="66" customFormat="1" ht="12.75">
      <c r="A356" s="77"/>
      <c r="B356" s="77"/>
      <c r="C356" s="77"/>
      <c r="D356" s="89"/>
      <c r="F356" s="295"/>
      <c r="G356" s="72"/>
      <c r="H356" s="295"/>
      <c r="I356" s="295"/>
      <c r="O356" s="321"/>
    </row>
    <row r="357" spans="1:15" s="66" customFormat="1" ht="12.75">
      <c r="A357" s="77"/>
      <c r="B357" s="77"/>
      <c r="C357" s="77"/>
      <c r="D357" s="89"/>
      <c r="F357" s="295"/>
      <c r="G357" s="72"/>
      <c r="H357" s="295"/>
      <c r="I357" s="295"/>
      <c r="O357" s="321"/>
    </row>
    <row r="358" spans="1:15" s="66" customFormat="1" ht="12.75">
      <c r="A358" s="77"/>
      <c r="B358" s="77"/>
      <c r="C358" s="77"/>
      <c r="D358" s="89"/>
      <c r="F358" s="295"/>
      <c r="G358" s="72"/>
      <c r="H358" s="295"/>
      <c r="I358" s="295"/>
      <c r="O358" s="321"/>
    </row>
    <row r="359" spans="1:15" s="66" customFormat="1" ht="12.75">
      <c r="A359" s="77"/>
      <c r="B359" s="77"/>
      <c r="C359" s="77"/>
      <c r="D359" s="89"/>
      <c r="F359" s="295"/>
      <c r="G359" s="72"/>
      <c r="H359" s="295"/>
      <c r="I359" s="295"/>
      <c r="O359" s="321"/>
    </row>
    <row r="360" spans="1:15" s="66" customFormat="1" ht="12.75">
      <c r="A360" s="77"/>
      <c r="B360" s="77"/>
      <c r="C360" s="77"/>
      <c r="D360" s="89"/>
      <c r="F360" s="295"/>
      <c r="G360" s="72"/>
      <c r="H360" s="295"/>
      <c r="I360" s="295"/>
      <c r="O360" s="321"/>
    </row>
    <row r="361" spans="1:15" s="66" customFormat="1" ht="12.75">
      <c r="A361" s="77"/>
      <c r="B361" s="77"/>
      <c r="C361" s="77"/>
      <c r="D361" s="89"/>
      <c r="F361" s="295"/>
      <c r="G361" s="72"/>
      <c r="H361" s="295"/>
      <c r="I361" s="295"/>
      <c r="O361" s="321"/>
    </row>
    <row r="362" spans="1:15" s="66" customFormat="1" ht="12.75">
      <c r="A362" s="77"/>
      <c r="B362" s="77"/>
      <c r="C362" s="77"/>
      <c r="D362" s="89"/>
      <c r="F362" s="295"/>
      <c r="G362" s="72"/>
      <c r="H362" s="295"/>
      <c r="I362" s="295"/>
      <c r="O362" s="321"/>
    </row>
    <row r="363" spans="1:15" s="66" customFormat="1" ht="12.75">
      <c r="A363" s="77"/>
      <c r="B363" s="77"/>
      <c r="C363" s="77"/>
      <c r="D363" s="89"/>
      <c r="F363" s="295"/>
      <c r="G363" s="72"/>
      <c r="H363" s="295"/>
      <c r="I363" s="295"/>
      <c r="O363" s="321"/>
    </row>
    <row r="364" spans="1:15" s="66" customFormat="1" ht="12.75">
      <c r="A364" s="77"/>
      <c r="B364" s="77"/>
      <c r="C364" s="77"/>
      <c r="D364" s="89"/>
      <c r="F364" s="295"/>
      <c r="G364" s="72"/>
      <c r="H364" s="295"/>
      <c r="I364" s="295"/>
      <c r="O364" s="321"/>
    </row>
    <row r="365" spans="1:15" s="66" customFormat="1" ht="12.75">
      <c r="A365" s="77"/>
      <c r="B365" s="77"/>
      <c r="C365" s="77"/>
      <c r="D365" s="89"/>
      <c r="F365" s="295"/>
      <c r="G365" s="72"/>
      <c r="H365" s="295"/>
      <c r="I365" s="295"/>
      <c r="O365" s="321"/>
    </row>
    <row r="366" spans="1:15" s="66" customFormat="1" ht="12.75">
      <c r="A366" s="77"/>
      <c r="B366" s="77"/>
      <c r="C366" s="77"/>
      <c r="D366" s="89"/>
      <c r="F366" s="295"/>
      <c r="G366" s="72"/>
      <c r="H366" s="295"/>
      <c r="I366" s="295"/>
      <c r="O366" s="321"/>
    </row>
    <row r="367" spans="1:15" s="66" customFormat="1" ht="12.75">
      <c r="A367" s="77"/>
      <c r="B367" s="77"/>
      <c r="C367" s="77"/>
      <c r="D367" s="89"/>
      <c r="F367" s="295"/>
      <c r="G367" s="72"/>
      <c r="H367" s="295"/>
      <c r="I367" s="295"/>
      <c r="O367" s="321"/>
    </row>
    <row r="368" spans="1:15" s="66" customFormat="1" ht="12.75">
      <c r="A368" s="77"/>
      <c r="B368" s="77"/>
      <c r="C368" s="77"/>
      <c r="D368" s="89"/>
      <c r="F368" s="295"/>
      <c r="G368" s="72"/>
      <c r="H368" s="295"/>
      <c r="I368" s="295"/>
      <c r="O368" s="321"/>
    </row>
    <row r="369" spans="1:15" s="66" customFormat="1" ht="12.75">
      <c r="A369" s="77"/>
      <c r="B369" s="77"/>
      <c r="C369" s="77"/>
      <c r="D369" s="89"/>
      <c r="F369" s="295"/>
      <c r="G369" s="72"/>
      <c r="H369" s="295"/>
      <c r="I369" s="295"/>
      <c r="O369" s="321"/>
    </row>
    <row r="370" spans="1:15" s="66" customFormat="1" ht="12.75">
      <c r="A370" s="77"/>
      <c r="B370" s="77"/>
      <c r="C370" s="77"/>
      <c r="D370" s="89"/>
      <c r="F370" s="295"/>
      <c r="G370" s="72"/>
      <c r="H370" s="295"/>
      <c r="I370" s="295"/>
      <c r="O370" s="321"/>
    </row>
    <row r="371" spans="1:15" s="66" customFormat="1" ht="12.75">
      <c r="A371" s="77"/>
      <c r="B371" s="77"/>
      <c r="C371" s="77"/>
      <c r="D371" s="89"/>
      <c r="F371" s="295"/>
      <c r="G371" s="72"/>
      <c r="H371" s="295"/>
      <c r="I371" s="295"/>
      <c r="O371" s="321"/>
    </row>
    <row r="372" spans="1:15" s="66" customFormat="1" ht="12.75">
      <c r="A372" s="77"/>
      <c r="B372" s="77"/>
      <c r="C372" s="77"/>
      <c r="D372" s="89"/>
      <c r="F372" s="295"/>
      <c r="G372" s="72"/>
      <c r="H372" s="295"/>
      <c r="I372" s="295"/>
      <c r="O372" s="321"/>
    </row>
    <row r="373" spans="1:15" s="66" customFormat="1" ht="12.75">
      <c r="A373" s="77"/>
      <c r="B373" s="77"/>
      <c r="C373" s="77"/>
      <c r="D373" s="89"/>
      <c r="F373" s="295"/>
      <c r="G373" s="72"/>
      <c r="H373" s="295"/>
      <c r="I373" s="295"/>
      <c r="O373" s="321"/>
    </row>
    <row r="374" spans="1:15" s="66" customFormat="1" ht="12.75">
      <c r="A374" s="77"/>
      <c r="B374" s="77"/>
      <c r="C374" s="77"/>
      <c r="D374" s="89"/>
      <c r="F374" s="295"/>
      <c r="G374" s="72"/>
      <c r="H374" s="295"/>
      <c r="I374" s="295"/>
      <c r="O374" s="321"/>
    </row>
    <row r="375" spans="1:15" s="66" customFormat="1" ht="12.75">
      <c r="A375" s="77"/>
      <c r="B375" s="77"/>
      <c r="C375" s="77"/>
      <c r="D375" s="89"/>
      <c r="F375" s="295"/>
      <c r="G375" s="72"/>
      <c r="H375" s="295"/>
      <c r="I375" s="295"/>
      <c r="O375" s="321"/>
    </row>
    <row r="376" spans="1:15" s="66" customFormat="1" ht="12.75">
      <c r="A376" s="77"/>
      <c r="B376" s="77"/>
      <c r="C376" s="77"/>
      <c r="D376" s="89"/>
      <c r="F376" s="295"/>
      <c r="G376" s="72"/>
      <c r="H376" s="295"/>
      <c r="I376" s="295"/>
      <c r="O376" s="321"/>
    </row>
    <row r="377" spans="1:15" s="66" customFormat="1" ht="12.75">
      <c r="A377" s="77"/>
      <c r="B377" s="77"/>
      <c r="C377" s="77"/>
      <c r="D377" s="89"/>
      <c r="F377" s="295"/>
      <c r="G377" s="72"/>
      <c r="H377" s="295"/>
      <c r="I377" s="295"/>
      <c r="O377" s="321"/>
    </row>
    <row r="378" spans="1:15" s="66" customFormat="1" ht="12.75">
      <c r="A378" s="77"/>
      <c r="B378" s="77"/>
      <c r="C378" s="77"/>
      <c r="D378" s="89"/>
      <c r="F378" s="295"/>
      <c r="G378" s="72"/>
      <c r="H378" s="295"/>
      <c r="I378" s="295"/>
      <c r="O378" s="321"/>
    </row>
    <row r="379" spans="1:15" s="66" customFormat="1" ht="12.75">
      <c r="A379" s="77"/>
      <c r="B379" s="77"/>
      <c r="C379" s="77"/>
      <c r="D379" s="89"/>
      <c r="F379" s="295"/>
      <c r="G379" s="72"/>
      <c r="H379" s="295"/>
      <c r="I379" s="295"/>
      <c r="O379" s="321"/>
    </row>
    <row r="380" spans="1:15" s="66" customFormat="1" ht="12.75">
      <c r="A380" s="77"/>
      <c r="B380" s="77"/>
      <c r="C380" s="77"/>
      <c r="D380" s="89"/>
      <c r="F380" s="295"/>
      <c r="G380" s="72"/>
      <c r="H380" s="295"/>
      <c r="I380" s="295"/>
      <c r="O380" s="321"/>
    </row>
    <row r="381" spans="1:15" s="66" customFormat="1" ht="12.75">
      <c r="A381" s="77"/>
      <c r="B381" s="77"/>
      <c r="C381" s="77"/>
      <c r="D381" s="89"/>
      <c r="F381" s="295"/>
      <c r="G381" s="72"/>
      <c r="H381" s="295"/>
      <c r="I381" s="295"/>
      <c r="O381" s="321"/>
    </row>
    <row r="382" spans="1:15" s="66" customFormat="1" ht="12.75">
      <c r="A382" s="77"/>
      <c r="B382" s="77"/>
      <c r="C382" s="77"/>
      <c r="D382" s="89"/>
      <c r="F382" s="295"/>
      <c r="G382" s="72"/>
      <c r="H382" s="295"/>
      <c r="I382" s="295"/>
      <c r="O382" s="321"/>
    </row>
    <row r="383" spans="1:15" s="66" customFormat="1" ht="12.75">
      <c r="A383" s="77"/>
      <c r="B383" s="77"/>
      <c r="C383" s="77"/>
      <c r="D383" s="89"/>
      <c r="F383" s="295"/>
      <c r="G383" s="72"/>
      <c r="H383" s="295"/>
      <c r="I383" s="295"/>
      <c r="O383" s="321"/>
    </row>
    <row r="384" spans="1:15" s="66" customFormat="1" ht="12.75">
      <c r="A384" s="77"/>
      <c r="B384" s="77"/>
      <c r="C384" s="77"/>
      <c r="D384" s="89"/>
      <c r="F384" s="295"/>
      <c r="G384" s="72"/>
      <c r="H384" s="295"/>
      <c r="I384" s="295"/>
      <c r="O384" s="321"/>
    </row>
    <row r="385" spans="1:15" s="66" customFormat="1" ht="12.75">
      <c r="A385" s="77"/>
      <c r="B385" s="77"/>
      <c r="C385" s="77"/>
      <c r="D385" s="89"/>
      <c r="F385" s="295"/>
      <c r="G385" s="72"/>
      <c r="H385" s="295"/>
      <c r="I385" s="295"/>
      <c r="O385" s="321"/>
    </row>
    <row r="386" spans="1:15" s="66" customFormat="1" ht="12.75">
      <c r="A386" s="77"/>
      <c r="B386" s="77"/>
      <c r="C386" s="77"/>
      <c r="D386" s="89"/>
      <c r="F386" s="295"/>
      <c r="G386" s="72"/>
      <c r="H386" s="295"/>
      <c r="I386" s="295"/>
      <c r="O386" s="321"/>
    </row>
    <row r="387" spans="1:15" s="66" customFormat="1" ht="12.75">
      <c r="A387" s="77"/>
      <c r="B387" s="77"/>
      <c r="C387" s="77"/>
      <c r="D387" s="89"/>
      <c r="F387" s="295"/>
      <c r="G387" s="72"/>
      <c r="H387" s="295"/>
      <c r="I387" s="295"/>
      <c r="O387" s="321"/>
    </row>
    <row r="388" spans="1:15" s="66" customFormat="1" ht="12.75">
      <c r="A388" s="77"/>
      <c r="B388" s="77"/>
      <c r="C388" s="77"/>
      <c r="D388" s="89"/>
      <c r="F388" s="295"/>
      <c r="G388" s="72"/>
      <c r="H388" s="295"/>
      <c r="I388" s="295"/>
      <c r="O388" s="321"/>
    </row>
    <row r="389" spans="1:15" s="66" customFormat="1" ht="12.75">
      <c r="A389" s="77"/>
      <c r="B389" s="77"/>
      <c r="C389" s="77"/>
      <c r="D389" s="89"/>
      <c r="F389" s="295"/>
      <c r="G389" s="72"/>
      <c r="H389" s="295"/>
      <c r="I389" s="295"/>
      <c r="O389" s="321"/>
    </row>
    <row r="390" spans="1:15" s="66" customFormat="1" ht="12.75">
      <c r="A390" s="77"/>
      <c r="B390" s="77"/>
      <c r="C390" s="77"/>
      <c r="D390" s="89"/>
      <c r="F390" s="295"/>
      <c r="G390" s="72"/>
      <c r="H390" s="295"/>
      <c r="I390" s="295"/>
      <c r="O390" s="321"/>
    </row>
    <row r="391" spans="1:15" s="66" customFormat="1" ht="12.75">
      <c r="A391" s="77"/>
      <c r="B391" s="77"/>
      <c r="C391" s="77"/>
      <c r="D391" s="89"/>
      <c r="F391" s="295"/>
      <c r="G391" s="72"/>
      <c r="H391" s="295"/>
      <c r="I391" s="295"/>
      <c r="O391" s="321"/>
    </row>
    <row r="392" spans="1:15" s="66" customFormat="1" ht="12.75">
      <c r="A392" s="77"/>
      <c r="B392" s="77"/>
      <c r="C392" s="77"/>
      <c r="D392" s="89"/>
      <c r="F392" s="295"/>
      <c r="G392" s="72"/>
      <c r="H392" s="295"/>
      <c r="I392" s="295"/>
      <c r="O392" s="321"/>
    </row>
    <row r="393" spans="1:15" s="66" customFormat="1" ht="12.75">
      <c r="A393" s="77"/>
      <c r="B393" s="77"/>
      <c r="C393" s="77"/>
      <c r="D393" s="89"/>
      <c r="F393" s="295"/>
      <c r="G393" s="72"/>
      <c r="H393" s="295"/>
      <c r="I393" s="295"/>
      <c r="O393" s="321"/>
    </row>
    <row r="394" spans="1:15" s="66" customFormat="1" ht="12.75">
      <c r="A394" s="77"/>
      <c r="B394" s="77"/>
      <c r="C394" s="77"/>
      <c r="D394" s="89"/>
      <c r="F394" s="295"/>
      <c r="G394" s="72"/>
      <c r="H394" s="295"/>
      <c r="I394" s="295"/>
      <c r="O394" s="321"/>
    </row>
    <row r="395" spans="1:15" s="66" customFormat="1" ht="12.75">
      <c r="A395" s="77"/>
      <c r="B395" s="77"/>
      <c r="C395" s="77"/>
      <c r="D395" s="89"/>
      <c r="F395" s="295"/>
      <c r="G395" s="72"/>
      <c r="H395" s="295"/>
      <c r="I395" s="295"/>
      <c r="O395" s="321"/>
    </row>
    <row r="396" spans="1:15" s="66" customFormat="1" ht="12.75">
      <c r="A396" s="77"/>
      <c r="B396" s="77"/>
      <c r="C396" s="77"/>
      <c r="D396" s="89"/>
      <c r="F396" s="295"/>
      <c r="G396" s="72"/>
      <c r="H396" s="295"/>
      <c r="I396" s="295"/>
      <c r="O396" s="321"/>
    </row>
    <row r="397" spans="1:15" s="66" customFormat="1" ht="12.75">
      <c r="A397" s="77"/>
      <c r="B397" s="77"/>
      <c r="C397" s="77"/>
      <c r="D397" s="89"/>
      <c r="F397" s="295"/>
      <c r="G397" s="72"/>
      <c r="H397" s="295"/>
      <c r="I397" s="295"/>
      <c r="O397" s="321"/>
    </row>
    <row r="398" spans="1:15" s="66" customFormat="1" ht="12.75">
      <c r="A398" s="77"/>
      <c r="B398" s="77"/>
      <c r="C398" s="77"/>
      <c r="D398" s="89"/>
      <c r="F398" s="295"/>
      <c r="G398" s="72"/>
      <c r="H398" s="295"/>
      <c r="I398" s="295"/>
      <c r="O398" s="321"/>
    </row>
    <row r="399" spans="1:15" s="66" customFormat="1" ht="12.75">
      <c r="A399" s="77"/>
      <c r="B399" s="77"/>
      <c r="C399" s="77"/>
      <c r="D399" s="89"/>
      <c r="F399" s="295"/>
      <c r="G399" s="72"/>
      <c r="H399" s="295"/>
      <c r="I399" s="295"/>
      <c r="O399" s="321"/>
    </row>
    <row r="400" spans="1:15" s="66" customFormat="1" ht="12.75">
      <c r="A400" s="77"/>
      <c r="B400" s="77"/>
      <c r="C400" s="77"/>
      <c r="D400" s="89"/>
      <c r="F400" s="295"/>
      <c r="G400" s="72"/>
      <c r="H400" s="295"/>
      <c r="I400" s="295"/>
      <c r="O400" s="321"/>
    </row>
    <row r="401" spans="1:15" s="66" customFormat="1" ht="12.75">
      <c r="A401" s="77"/>
      <c r="B401" s="77"/>
      <c r="C401" s="77"/>
      <c r="D401" s="89"/>
      <c r="F401" s="295"/>
      <c r="G401" s="72"/>
      <c r="H401" s="295"/>
      <c r="I401" s="295"/>
      <c r="O401" s="321"/>
    </row>
    <row r="402" spans="1:15" s="66" customFormat="1" ht="12.75">
      <c r="A402" s="77"/>
      <c r="B402" s="77"/>
      <c r="C402" s="77"/>
      <c r="D402" s="89"/>
      <c r="F402" s="295"/>
      <c r="G402" s="72"/>
      <c r="H402" s="295"/>
      <c r="I402" s="295"/>
      <c r="O402" s="321"/>
    </row>
    <row r="403" spans="1:15" s="66" customFormat="1" ht="12.75">
      <c r="A403" s="77"/>
      <c r="B403" s="77"/>
      <c r="C403" s="77"/>
      <c r="D403" s="89"/>
      <c r="F403" s="295"/>
      <c r="G403" s="72"/>
      <c r="H403" s="295"/>
      <c r="I403" s="295"/>
      <c r="O403" s="321"/>
    </row>
    <row r="404" spans="1:15" s="66" customFormat="1" ht="12.75">
      <c r="A404" s="77"/>
      <c r="B404" s="77"/>
      <c r="C404" s="77"/>
      <c r="D404" s="89"/>
      <c r="F404" s="295"/>
      <c r="G404" s="72"/>
      <c r="H404" s="295"/>
      <c r="I404" s="295"/>
      <c r="O404" s="321"/>
    </row>
    <row r="405" spans="1:15" s="66" customFormat="1" ht="12.75">
      <c r="A405" s="77"/>
      <c r="B405" s="77"/>
      <c r="C405" s="77"/>
      <c r="D405" s="89"/>
      <c r="F405" s="295"/>
      <c r="G405" s="72"/>
      <c r="H405" s="295"/>
      <c r="I405" s="295"/>
      <c r="O405" s="321"/>
    </row>
    <row r="406" spans="1:15" s="66" customFormat="1" ht="12.75">
      <c r="A406" s="77"/>
      <c r="B406" s="77"/>
      <c r="C406" s="77"/>
      <c r="D406" s="89"/>
      <c r="F406" s="295"/>
      <c r="G406" s="72"/>
      <c r="H406" s="295"/>
      <c r="I406" s="295"/>
      <c r="O406" s="321"/>
    </row>
    <row r="407" spans="1:15" s="66" customFormat="1" ht="12.75">
      <c r="A407" s="77"/>
      <c r="B407" s="77"/>
      <c r="C407" s="77"/>
      <c r="D407" s="89"/>
      <c r="F407" s="295"/>
      <c r="G407" s="72"/>
      <c r="H407" s="295"/>
      <c r="I407" s="295"/>
      <c r="O407" s="321"/>
    </row>
    <row r="408" spans="1:15" s="66" customFormat="1" ht="12.75">
      <c r="A408" s="77"/>
      <c r="B408" s="77"/>
      <c r="C408" s="77"/>
      <c r="D408" s="89"/>
      <c r="F408" s="295"/>
      <c r="G408" s="72"/>
      <c r="H408" s="295"/>
      <c r="I408" s="295"/>
      <c r="O408" s="321"/>
    </row>
    <row r="409" spans="1:15" s="66" customFormat="1" ht="12.75">
      <c r="A409" s="77"/>
      <c r="B409" s="77"/>
      <c r="C409" s="77"/>
      <c r="D409" s="89"/>
      <c r="F409" s="295"/>
      <c r="G409" s="72"/>
      <c r="H409" s="295"/>
      <c r="I409" s="295"/>
      <c r="O409" s="321"/>
    </row>
    <row r="410" spans="1:15" s="66" customFormat="1" ht="12.75">
      <c r="A410" s="77"/>
      <c r="B410" s="77"/>
      <c r="C410" s="77"/>
      <c r="D410" s="89"/>
      <c r="F410" s="295"/>
      <c r="G410" s="72"/>
      <c r="H410" s="295"/>
      <c r="I410" s="295"/>
      <c r="O410" s="321"/>
    </row>
    <row r="411" spans="1:15" s="66" customFormat="1" ht="12.75">
      <c r="A411" s="77"/>
      <c r="B411" s="77"/>
      <c r="C411" s="77"/>
      <c r="D411" s="89"/>
      <c r="F411" s="295"/>
      <c r="G411" s="72"/>
      <c r="H411" s="295"/>
      <c r="I411" s="295"/>
      <c r="O411" s="321"/>
    </row>
    <row r="412" spans="1:15" s="66" customFormat="1" ht="12.75">
      <c r="A412" s="77"/>
      <c r="B412" s="77"/>
      <c r="C412" s="77"/>
      <c r="D412" s="89"/>
      <c r="F412" s="295"/>
      <c r="G412" s="72"/>
      <c r="H412" s="295"/>
      <c r="I412" s="295"/>
      <c r="O412" s="321"/>
    </row>
    <row r="413" spans="1:15" s="66" customFormat="1" ht="12.75">
      <c r="A413" s="77"/>
      <c r="B413" s="77"/>
      <c r="C413" s="77"/>
      <c r="D413" s="89"/>
      <c r="F413" s="295"/>
      <c r="G413" s="72"/>
      <c r="H413" s="295"/>
      <c r="I413" s="295"/>
      <c r="O413" s="321"/>
    </row>
    <row r="414" spans="1:15" s="66" customFormat="1" ht="12.75">
      <c r="A414" s="77"/>
      <c r="B414" s="77"/>
      <c r="C414" s="77"/>
      <c r="D414" s="89"/>
      <c r="F414" s="295"/>
      <c r="G414" s="72"/>
      <c r="H414" s="295"/>
      <c r="I414" s="295"/>
      <c r="O414" s="321"/>
    </row>
    <row r="415" spans="1:15" s="66" customFormat="1" ht="12.75">
      <c r="A415" s="77"/>
      <c r="B415" s="77"/>
      <c r="C415" s="77"/>
      <c r="D415" s="89"/>
      <c r="F415" s="295"/>
      <c r="G415" s="72"/>
      <c r="H415" s="295"/>
      <c r="I415" s="295"/>
      <c r="O415" s="321"/>
    </row>
    <row r="416" spans="1:15" s="66" customFormat="1" ht="12.75">
      <c r="A416" s="77"/>
      <c r="B416" s="77"/>
      <c r="C416" s="77"/>
      <c r="D416" s="89"/>
      <c r="F416" s="295"/>
      <c r="G416" s="72"/>
      <c r="H416" s="295"/>
      <c r="I416" s="295"/>
      <c r="O416" s="321"/>
    </row>
    <row r="417" spans="1:15" s="66" customFormat="1" ht="12.75">
      <c r="A417" s="77"/>
      <c r="B417" s="77"/>
      <c r="C417" s="77"/>
      <c r="D417" s="89"/>
      <c r="F417" s="295"/>
      <c r="G417" s="72"/>
      <c r="H417" s="295"/>
      <c r="I417" s="295"/>
      <c r="O417" s="321"/>
    </row>
    <row r="418" spans="1:15" s="66" customFormat="1" ht="12.75">
      <c r="A418" s="77"/>
      <c r="B418" s="77"/>
      <c r="C418" s="77"/>
      <c r="D418" s="89"/>
      <c r="F418" s="295"/>
      <c r="G418" s="72"/>
      <c r="H418" s="295"/>
      <c r="I418" s="295"/>
      <c r="O418" s="321"/>
    </row>
    <row r="419" spans="1:15" s="66" customFormat="1" ht="12.75">
      <c r="A419" s="77"/>
      <c r="B419" s="77"/>
      <c r="C419" s="77"/>
      <c r="D419" s="89"/>
      <c r="F419" s="295"/>
      <c r="G419" s="72"/>
      <c r="H419" s="295"/>
      <c r="I419" s="295"/>
      <c r="O419" s="321"/>
    </row>
    <row r="420" spans="1:15" s="66" customFormat="1" ht="12.75">
      <c r="A420" s="77"/>
      <c r="B420" s="77"/>
      <c r="C420" s="77"/>
      <c r="D420" s="89"/>
      <c r="F420" s="295"/>
      <c r="G420" s="72"/>
      <c r="H420" s="295"/>
      <c r="I420" s="295"/>
      <c r="O420" s="321"/>
    </row>
    <row r="421" spans="1:15" s="66" customFormat="1" ht="12.75">
      <c r="A421" s="77"/>
      <c r="B421" s="77"/>
      <c r="C421" s="77"/>
      <c r="D421" s="89"/>
      <c r="F421" s="295"/>
      <c r="G421" s="72"/>
      <c r="H421" s="295"/>
      <c r="I421" s="295"/>
      <c r="O421" s="321"/>
    </row>
    <row r="422" spans="1:15" s="66" customFormat="1" ht="12.75">
      <c r="A422" s="77"/>
      <c r="B422" s="77"/>
      <c r="C422" s="77"/>
      <c r="D422" s="89"/>
      <c r="F422" s="295"/>
      <c r="G422" s="72"/>
      <c r="H422" s="295"/>
      <c r="I422" s="295"/>
      <c r="O422" s="321"/>
    </row>
    <row r="423" spans="1:15" s="66" customFormat="1" ht="12.75">
      <c r="A423" s="77"/>
      <c r="B423" s="77"/>
      <c r="C423" s="77"/>
      <c r="D423" s="89"/>
      <c r="F423" s="295"/>
      <c r="G423" s="72"/>
      <c r="H423" s="295"/>
      <c r="I423" s="295"/>
      <c r="O423" s="321"/>
    </row>
    <row r="424" spans="1:15" s="66" customFormat="1" ht="12.75">
      <c r="A424" s="77"/>
      <c r="B424" s="77"/>
      <c r="C424" s="77"/>
      <c r="D424" s="89"/>
      <c r="F424" s="295"/>
      <c r="G424" s="72"/>
      <c r="H424" s="295"/>
      <c r="I424" s="295"/>
      <c r="O424" s="321"/>
    </row>
    <row r="425" spans="1:15" s="66" customFormat="1" ht="12.75">
      <c r="A425" s="77"/>
      <c r="B425" s="77"/>
      <c r="C425" s="77"/>
      <c r="D425" s="89"/>
      <c r="F425" s="295"/>
      <c r="G425" s="72"/>
      <c r="H425" s="295"/>
      <c r="I425" s="295"/>
      <c r="O425" s="321"/>
    </row>
    <row r="426" spans="1:15" s="66" customFormat="1" ht="12.75">
      <c r="A426" s="77"/>
      <c r="B426" s="77"/>
      <c r="C426" s="77"/>
      <c r="D426" s="89"/>
      <c r="F426" s="295"/>
      <c r="G426" s="72"/>
      <c r="H426" s="295"/>
      <c r="I426" s="295"/>
      <c r="O426" s="321"/>
    </row>
    <row r="427" spans="1:15" s="66" customFormat="1" ht="12.75">
      <c r="A427" s="77"/>
      <c r="B427" s="77"/>
      <c r="C427" s="77"/>
      <c r="D427" s="89"/>
      <c r="F427" s="295"/>
      <c r="G427" s="72"/>
      <c r="H427" s="295"/>
      <c r="I427" s="295"/>
      <c r="O427" s="321"/>
    </row>
    <row r="428" spans="1:15" s="66" customFormat="1" ht="12.75">
      <c r="A428" s="77"/>
      <c r="B428" s="77"/>
      <c r="C428" s="77"/>
      <c r="D428" s="89"/>
      <c r="F428" s="295"/>
      <c r="G428" s="72"/>
      <c r="H428" s="295"/>
      <c r="I428" s="295"/>
      <c r="O428" s="321"/>
    </row>
    <row r="429" spans="1:15" s="66" customFormat="1" ht="12.75">
      <c r="A429" s="77"/>
      <c r="B429" s="77"/>
      <c r="C429" s="77"/>
      <c r="D429" s="89"/>
      <c r="F429" s="295"/>
      <c r="G429" s="72"/>
      <c r="H429" s="295"/>
      <c r="I429" s="295"/>
      <c r="O429" s="321"/>
    </row>
    <row r="430" spans="1:15" s="66" customFormat="1" ht="12.75">
      <c r="A430" s="77"/>
      <c r="B430" s="77"/>
      <c r="C430" s="77"/>
      <c r="D430" s="89"/>
      <c r="F430" s="295"/>
      <c r="G430" s="72"/>
      <c r="H430" s="295"/>
      <c r="I430" s="295"/>
      <c r="O430" s="321"/>
    </row>
    <row r="431" spans="1:15" s="66" customFormat="1" ht="12.75">
      <c r="A431" s="77"/>
      <c r="B431" s="77"/>
      <c r="C431" s="77"/>
      <c r="D431" s="89"/>
      <c r="F431" s="295"/>
      <c r="G431" s="72"/>
      <c r="H431" s="295"/>
      <c r="I431" s="295"/>
      <c r="O431" s="321"/>
    </row>
    <row r="432" spans="1:15" s="66" customFormat="1" ht="12.75">
      <c r="A432" s="77"/>
      <c r="B432" s="77"/>
      <c r="C432" s="77"/>
      <c r="D432" s="89"/>
      <c r="F432" s="295"/>
      <c r="G432" s="72"/>
      <c r="H432" s="295"/>
      <c r="I432" s="295"/>
      <c r="O432" s="321"/>
    </row>
    <row r="433" spans="1:15" s="66" customFormat="1" ht="12.75">
      <c r="A433" s="77"/>
      <c r="B433" s="77"/>
      <c r="C433" s="77"/>
      <c r="D433" s="89"/>
      <c r="F433" s="295"/>
      <c r="G433" s="72"/>
      <c r="H433" s="295"/>
      <c r="I433" s="295"/>
      <c r="O433" s="321"/>
    </row>
    <row r="434" spans="1:15" s="66" customFormat="1" ht="12.75">
      <c r="A434" s="77"/>
      <c r="B434" s="77"/>
      <c r="C434" s="77"/>
      <c r="D434" s="89"/>
      <c r="F434" s="295"/>
      <c r="G434" s="72"/>
      <c r="H434" s="295"/>
      <c r="I434" s="295"/>
      <c r="O434" s="321"/>
    </row>
    <row r="435" spans="1:15" s="66" customFormat="1" ht="12.75">
      <c r="A435" s="77"/>
      <c r="B435" s="77"/>
      <c r="C435" s="77"/>
      <c r="D435" s="89"/>
      <c r="F435" s="295"/>
      <c r="G435" s="72"/>
      <c r="H435" s="295"/>
      <c r="I435" s="295"/>
      <c r="O435" s="321"/>
    </row>
    <row r="436" spans="1:15" s="66" customFormat="1" ht="12.75">
      <c r="A436" s="77"/>
      <c r="B436" s="77"/>
      <c r="C436" s="77"/>
      <c r="D436" s="89"/>
      <c r="F436" s="295"/>
      <c r="G436" s="72"/>
      <c r="H436" s="295"/>
      <c r="I436" s="295"/>
      <c r="O436" s="321"/>
    </row>
    <row r="437" spans="1:15" s="66" customFormat="1" ht="12.75">
      <c r="A437" s="77"/>
      <c r="B437" s="77"/>
      <c r="C437" s="77"/>
      <c r="D437" s="89"/>
      <c r="F437" s="295"/>
      <c r="G437" s="72"/>
      <c r="H437" s="295"/>
      <c r="I437" s="295"/>
      <c r="O437" s="321"/>
    </row>
    <row r="438" spans="1:15" s="66" customFormat="1" ht="12.75">
      <c r="A438" s="77"/>
      <c r="B438" s="77"/>
      <c r="C438" s="77"/>
      <c r="D438" s="89"/>
      <c r="F438" s="295"/>
      <c r="G438" s="72"/>
      <c r="H438" s="295"/>
      <c r="I438" s="295"/>
      <c r="O438" s="321"/>
    </row>
    <row r="439" spans="1:15" s="66" customFormat="1" ht="12.75">
      <c r="A439" s="77"/>
      <c r="B439" s="77"/>
      <c r="C439" s="77"/>
      <c r="D439" s="89"/>
      <c r="F439" s="295"/>
      <c r="G439" s="72"/>
      <c r="H439" s="295"/>
      <c r="I439" s="295"/>
      <c r="O439" s="321"/>
    </row>
    <row r="440" spans="1:15" s="66" customFormat="1" ht="12.75">
      <c r="A440" s="77"/>
      <c r="B440" s="77"/>
      <c r="C440" s="77"/>
      <c r="D440" s="89"/>
      <c r="F440" s="295"/>
      <c r="G440" s="72"/>
      <c r="H440" s="295"/>
      <c r="I440" s="295"/>
      <c r="O440" s="321"/>
    </row>
    <row r="441" spans="1:15" s="66" customFormat="1" ht="12.75">
      <c r="A441" s="77"/>
      <c r="B441" s="77"/>
      <c r="C441" s="77"/>
      <c r="D441" s="89"/>
      <c r="F441" s="295"/>
      <c r="G441" s="72"/>
      <c r="H441" s="295"/>
      <c r="I441" s="295"/>
      <c r="O441" s="321"/>
    </row>
    <row r="442" spans="1:15" s="66" customFormat="1" ht="12.75">
      <c r="A442" s="77"/>
      <c r="B442" s="77"/>
      <c r="C442" s="77"/>
      <c r="D442" s="89"/>
      <c r="F442" s="295"/>
      <c r="G442" s="72"/>
      <c r="H442" s="295"/>
      <c r="I442" s="295"/>
      <c r="O442" s="321"/>
    </row>
    <row r="443" spans="1:15" s="66" customFormat="1" ht="12.75">
      <c r="A443" s="77"/>
      <c r="B443" s="77"/>
      <c r="C443" s="77"/>
      <c r="D443" s="89"/>
      <c r="F443" s="295"/>
      <c r="G443" s="72"/>
      <c r="H443" s="295"/>
      <c r="I443" s="295"/>
      <c r="O443" s="321"/>
    </row>
    <row r="444" spans="1:15" s="66" customFormat="1" ht="12.75">
      <c r="A444" s="77"/>
      <c r="B444" s="77"/>
      <c r="C444" s="77"/>
      <c r="D444" s="89"/>
      <c r="F444" s="295"/>
      <c r="G444" s="72"/>
      <c r="H444" s="295"/>
      <c r="I444" s="295"/>
      <c r="O444" s="321"/>
    </row>
    <row r="445" spans="1:15" s="66" customFormat="1" ht="12.75">
      <c r="A445" s="77"/>
      <c r="B445" s="77"/>
      <c r="C445" s="77"/>
      <c r="D445" s="89"/>
      <c r="F445" s="295"/>
      <c r="G445" s="72"/>
      <c r="H445" s="295"/>
      <c r="I445" s="295"/>
      <c r="O445" s="321"/>
    </row>
    <row r="446" spans="1:15" s="66" customFormat="1" ht="12.75">
      <c r="A446" s="77"/>
      <c r="B446" s="77"/>
      <c r="C446" s="77"/>
      <c r="D446" s="89"/>
      <c r="F446" s="295"/>
      <c r="G446" s="72"/>
      <c r="H446" s="295"/>
      <c r="I446" s="295"/>
      <c r="O446" s="321"/>
    </row>
    <row r="447" spans="4:10" ht="12.75">
      <c r="D447" s="89"/>
      <c r="E447" s="66"/>
      <c r="F447" s="295"/>
      <c r="G447" s="72"/>
      <c r="H447" s="295"/>
      <c r="I447" s="295"/>
      <c r="J447" s="66"/>
    </row>
    <row r="448" spans="4:9" ht="12.75">
      <c r="D448" s="89"/>
      <c r="E448" s="66"/>
      <c r="F448" s="295"/>
      <c r="G448" s="72"/>
      <c r="H448" s="295"/>
      <c r="I448" s="295"/>
    </row>
    <row r="449" spans="4:9" ht="12.75">
      <c r="D449" s="89"/>
      <c r="E449" s="66"/>
      <c r="F449" s="295"/>
      <c r="G449" s="72"/>
      <c r="H449" s="295"/>
      <c r="I449" s="295"/>
    </row>
  </sheetData>
  <sheetProtection/>
  <mergeCells count="5">
    <mergeCell ref="A210:E210"/>
    <mergeCell ref="A1:J1"/>
    <mergeCell ref="A2:J2"/>
    <mergeCell ref="A3:E3"/>
    <mergeCell ref="A4:E4"/>
  </mergeCells>
  <conditionalFormatting sqref="J1:J2 J45:J65536 J6:J43">
    <cfRule type="cellIs" priority="2" dxfId="15" operator="greaterThan" stopIfTrue="1">
      <formula>9</formula>
    </cfRule>
  </conditionalFormatting>
  <conditionalFormatting sqref="J44">
    <cfRule type="cellIs" priority="1" dxfId="15" operator="greaterThan" stopIfTrue="1">
      <formula>9</formula>
    </cfRule>
  </conditionalFormatting>
  <printOptions horizontalCentered="1"/>
  <pageMargins left="0.1968503937007874" right="0.1968503937007874" top="0.4330708661417323" bottom="0.4330708661417323" header="0.5118110236220472" footer="0.5118110236220472"/>
  <pageSetup fitToHeight="0" fitToWidth="1" horizontalDpi="600" verticalDpi="600" orientation="portrait" paperSize="9" scale="78" r:id="rId1"/>
  <rowBreaks count="2" manualBreakCount="2">
    <brk id="141" max="9" man="1"/>
    <brk id="20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2.75"/>
  <cols>
    <col min="1" max="1" width="4.00390625" style="114" customWidth="1"/>
    <col min="2" max="2" width="4.28125" style="114" customWidth="1"/>
    <col min="3" max="3" width="5.57421875" style="114" customWidth="1"/>
    <col min="4" max="4" width="5.28125" style="115" customWidth="1"/>
    <col min="5" max="5" width="47.421875" style="94" customWidth="1"/>
    <col min="6" max="6" width="14.57421875" style="298" customWidth="1"/>
    <col min="7" max="7" width="14.57421875" style="348" customWidth="1"/>
    <col min="8" max="8" width="14.57421875" style="298" customWidth="1"/>
    <col min="9" max="9" width="11.8515625" style="298" customWidth="1"/>
    <col min="10" max="10" width="10.57421875" style="94" customWidth="1"/>
    <col min="11" max="16384" width="11.421875" style="94" customWidth="1"/>
  </cols>
  <sheetData>
    <row r="1" spans="1:10" s="66" customFormat="1" ht="28.5" customHeight="1">
      <c r="A1" s="408" t="s">
        <v>250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66" customFormat="1" ht="39">
      <c r="A2" s="397" t="s">
        <v>268</v>
      </c>
      <c r="B2" s="398"/>
      <c r="C2" s="398"/>
      <c r="D2" s="398"/>
      <c r="E2" s="399"/>
      <c r="F2" s="314" t="s">
        <v>275</v>
      </c>
      <c r="G2" s="363" t="s">
        <v>261</v>
      </c>
      <c r="H2" s="315" t="s">
        <v>262</v>
      </c>
      <c r="I2" s="315" t="s">
        <v>265</v>
      </c>
      <c r="J2" s="315" t="s">
        <v>265</v>
      </c>
    </row>
    <row r="3" spans="1:10" s="66" customFormat="1" ht="12.75" customHeight="1">
      <c r="A3" s="409">
        <v>1</v>
      </c>
      <c r="B3" s="410"/>
      <c r="C3" s="410"/>
      <c r="D3" s="410"/>
      <c r="E3" s="411"/>
      <c r="F3" s="373">
        <v>2</v>
      </c>
      <c r="G3" s="373">
        <v>3</v>
      </c>
      <c r="H3" s="373">
        <v>4</v>
      </c>
      <c r="I3" s="373" t="s">
        <v>263</v>
      </c>
      <c r="J3" s="373" t="s">
        <v>264</v>
      </c>
    </row>
    <row r="4" spans="1:10" s="66" customFormat="1" ht="12.75" customHeight="1">
      <c r="A4" s="374"/>
      <c r="B4" s="375"/>
      <c r="C4" s="375"/>
      <c r="D4" s="375"/>
      <c r="E4" s="236" t="s">
        <v>204</v>
      </c>
      <c r="F4" s="299">
        <f>F5+F80</f>
        <v>297797184.27</v>
      </c>
      <c r="G4" s="345">
        <v>959303733</v>
      </c>
      <c r="H4" s="299">
        <v>343063567.43</v>
      </c>
      <c r="I4" s="299">
        <f>H4/F4*100</f>
        <v>115.20040670329472</v>
      </c>
      <c r="J4" s="299">
        <f>H4/G4*100</f>
        <v>35.76172547115482</v>
      </c>
    </row>
    <row r="5" spans="1:10" s="66" customFormat="1" ht="15.75" customHeight="1">
      <c r="A5" s="96">
        <v>3</v>
      </c>
      <c r="B5" s="97"/>
      <c r="C5" s="97"/>
      <c r="D5" s="235"/>
      <c r="E5" s="236" t="s">
        <v>57</v>
      </c>
      <c r="F5" s="299">
        <f>F6+F17+F49+F58+F61+F71</f>
        <v>278626496.9</v>
      </c>
      <c r="G5" s="345">
        <v>871495254</v>
      </c>
      <c r="H5" s="299">
        <v>321218638.75</v>
      </c>
      <c r="I5" s="299">
        <f aca="true" t="shared" si="0" ref="I5:I68">H5/F5*100</f>
        <v>115.28646497152297</v>
      </c>
      <c r="J5" s="237">
        <f>IF(G5&gt;0,H5/G5*100,0)</f>
        <v>36.858334830358125</v>
      </c>
    </row>
    <row r="6" spans="1:10" s="66" customFormat="1" ht="13.5" customHeight="1">
      <c r="A6" s="96"/>
      <c r="B6" s="98">
        <v>31</v>
      </c>
      <c r="C6" s="98"/>
      <c r="D6" s="238"/>
      <c r="E6" s="239" t="s">
        <v>58</v>
      </c>
      <c r="F6" s="299">
        <f>F7+F12+F14</f>
        <v>13380988.260000002</v>
      </c>
      <c r="G6" s="345">
        <v>29647886</v>
      </c>
      <c r="H6" s="299">
        <v>14835211.16</v>
      </c>
      <c r="I6" s="299">
        <f t="shared" si="0"/>
        <v>110.86782883105226</v>
      </c>
      <c r="J6" s="237">
        <f aca="true" t="shared" si="1" ref="J6:J69">IF(G6&gt;0,H6/G6*100,0)</f>
        <v>50.03800662212476</v>
      </c>
    </row>
    <row r="7" spans="1:10" s="66" customFormat="1" ht="12.75">
      <c r="A7" s="96"/>
      <c r="B7" s="98"/>
      <c r="C7" s="98">
        <v>311</v>
      </c>
      <c r="D7" s="238"/>
      <c r="E7" s="240" t="s">
        <v>127</v>
      </c>
      <c r="F7" s="299">
        <f>SUM(F8:F11)</f>
        <v>11142354.510000002</v>
      </c>
      <c r="G7" s="345"/>
      <c r="H7" s="299">
        <v>12069897.78</v>
      </c>
      <c r="I7" s="299">
        <f t="shared" si="0"/>
        <v>108.32448177059479</v>
      </c>
      <c r="J7" s="237">
        <f t="shared" si="1"/>
        <v>0</v>
      </c>
    </row>
    <row r="8" spans="1:10" s="66" customFormat="1" ht="12.75">
      <c r="A8" s="96"/>
      <c r="B8" s="97"/>
      <c r="C8" s="97"/>
      <c r="D8" s="128">
        <v>3111</v>
      </c>
      <c r="E8" s="128" t="s">
        <v>59</v>
      </c>
      <c r="F8" s="300">
        <v>11035609.53</v>
      </c>
      <c r="G8" s="330"/>
      <c r="H8" s="300">
        <v>11818709.77</v>
      </c>
      <c r="I8" s="131">
        <f t="shared" si="0"/>
        <v>107.09612131410742</v>
      </c>
      <c r="J8" s="25">
        <f t="shared" si="1"/>
        <v>0</v>
      </c>
    </row>
    <row r="9" spans="1:10" s="66" customFormat="1" ht="12.75">
      <c r="A9" s="96"/>
      <c r="B9" s="97"/>
      <c r="C9" s="99"/>
      <c r="D9" s="100">
        <v>3112</v>
      </c>
      <c r="E9" s="21" t="s">
        <v>194</v>
      </c>
      <c r="F9" s="300">
        <v>8523.46</v>
      </c>
      <c r="G9" s="330"/>
      <c r="H9" s="300">
        <v>9975.97</v>
      </c>
      <c r="I9" s="131">
        <f t="shared" si="0"/>
        <v>117.04131890100969</v>
      </c>
      <c r="J9" s="25">
        <f t="shared" si="1"/>
        <v>0</v>
      </c>
    </row>
    <row r="10" spans="1:10" s="66" customFormat="1" ht="12.75">
      <c r="A10" s="96"/>
      <c r="B10" s="97"/>
      <c r="C10" s="97"/>
      <c r="D10" s="128">
        <v>3113</v>
      </c>
      <c r="E10" s="128" t="s">
        <v>60</v>
      </c>
      <c r="F10" s="300">
        <v>68956.14</v>
      </c>
      <c r="G10" s="330"/>
      <c r="H10" s="300">
        <v>217189.7</v>
      </c>
      <c r="I10" s="131">
        <f t="shared" si="0"/>
        <v>314.96789118416433</v>
      </c>
      <c r="J10" s="25">
        <f t="shared" si="1"/>
        <v>0</v>
      </c>
    </row>
    <row r="11" spans="1:10" s="66" customFormat="1" ht="12.75">
      <c r="A11" s="96"/>
      <c r="B11" s="97"/>
      <c r="C11" s="97"/>
      <c r="D11" s="128">
        <v>3114</v>
      </c>
      <c r="E11" s="128" t="s">
        <v>61</v>
      </c>
      <c r="F11" s="300">
        <v>29265.38</v>
      </c>
      <c r="G11" s="330"/>
      <c r="H11" s="300">
        <v>24022.34</v>
      </c>
      <c r="I11" s="131">
        <f t="shared" si="0"/>
        <v>82.08449710887061</v>
      </c>
      <c r="J11" s="25">
        <f t="shared" si="1"/>
        <v>0</v>
      </c>
    </row>
    <row r="12" spans="1:10" s="66" customFormat="1" ht="12.75">
      <c r="A12" s="96"/>
      <c r="B12" s="97"/>
      <c r="C12" s="98">
        <v>312</v>
      </c>
      <c r="D12" s="241"/>
      <c r="E12" s="241" t="s">
        <v>62</v>
      </c>
      <c r="F12" s="132">
        <v>431780.08</v>
      </c>
      <c r="G12" s="328"/>
      <c r="H12" s="132">
        <v>802171.01</v>
      </c>
      <c r="I12" s="299">
        <f t="shared" si="0"/>
        <v>185.7823107541228</v>
      </c>
      <c r="J12" s="119">
        <f t="shared" si="1"/>
        <v>0</v>
      </c>
    </row>
    <row r="13" spans="1:10" s="66" customFormat="1" ht="12.75">
      <c r="A13" s="96"/>
      <c r="B13" s="97"/>
      <c r="C13" s="97"/>
      <c r="D13" s="128">
        <v>3121</v>
      </c>
      <c r="E13" s="128" t="s">
        <v>62</v>
      </c>
      <c r="F13" s="300">
        <v>431780.08</v>
      </c>
      <c r="G13" s="330"/>
      <c r="H13" s="300">
        <v>802171.01</v>
      </c>
      <c r="I13" s="131">
        <f t="shared" si="0"/>
        <v>185.7823107541228</v>
      </c>
      <c r="J13" s="25">
        <f t="shared" si="1"/>
        <v>0</v>
      </c>
    </row>
    <row r="14" spans="1:10" s="66" customFormat="1" ht="12.75">
      <c r="A14" s="96"/>
      <c r="B14" s="97"/>
      <c r="C14" s="98">
        <v>313</v>
      </c>
      <c r="D14" s="241"/>
      <c r="E14" s="241" t="s">
        <v>63</v>
      </c>
      <c r="F14" s="132">
        <v>1806853.67</v>
      </c>
      <c r="G14" s="328"/>
      <c r="H14" s="132">
        <v>1963142.37</v>
      </c>
      <c r="I14" s="299">
        <f t="shared" si="0"/>
        <v>108.64977073655335</v>
      </c>
      <c r="J14" s="119">
        <f t="shared" si="1"/>
        <v>0</v>
      </c>
    </row>
    <row r="15" spans="1:10" s="66" customFormat="1" ht="12.75">
      <c r="A15" s="96"/>
      <c r="B15" s="97"/>
      <c r="C15" s="97"/>
      <c r="D15" s="128">
        <v>3132</v>
      </c>
      <c r="E15" s="128" t="s">
        <v>125</v>
      </c>
      <c r="F15" s="300">
        <v>1806853.67</v>
      </c>
      <c r="G15" s="330"/>
      <c r="H15" s="300">
        <v>1963142.37</v>
      </c>
      <c r="I15" s="131">
        <f t="shared" si="0"/>
        <v>108.64977073655335</v>
      </c>
      <c r="J15" s="25">
        <f t="shared" si="1"/>
        <v>0</v>
      </c>
    </row>
    <row r="16" spans="1:10" s="66" customFormat="1" ht="12.75" hidden="1">
      <c r="A16" s="96"/>
      <c r="B16" s="97"/>
      <c r="C16" s="97"/>
      <c r="D16" s="128">
        <v>3133</v>
      </c>
      <c r="E16" s="128" t="s">
        <v>145</v>
      </c>
      <c r="F16" s="300">
        <v>0</v>
      </c>
      <c r="G16" s="330">
        <v>0</v>
      </c>
      <c r="H16" s="300">
        <v>0</v>
      </c>
      <c r="I16" s="299" t="e">
        <f t="shared" si="0"/>
        <v>#DIV/0!</v>
      </c>
      <c r="J16" s="25">
        <f t="shared" si="1"/>
        <v>0</v>
      </c>
    </row>
    <row r="17" spans="1:10" s="66" customFormat="1" ht="13.5" customHeight="1">
      <c r="A17" s="96"/>
      <c r="B17" s="101">
        <v>32</v>
      </c>
      <c r="C17" s="97"/>
      <c r="D17" s="241"/>
      <c r="E17" s="242" t="s">
        <v>2</v>
      </c>
      <c r="F17" s="132">
        <f>F18+F22+F29+F41</f>
        <v>57291840.86</v>
      </c>
      <c r="G17" s="328">
        <v>174862129</v>
      </c>
      <c r="H17" s="132">
        <v>78667884.02000001</v>
      </c>
      <c r="I17" s="299">
        <f t="shared" si="0"/>
        <v>137.31079825526137</v>
      </c>
      <c r="J17" s="119">
        <f t="shared" si="1"/>
        <v>44.98852008144085</v>
      </c>
    </row>
    <row r="18" spans="1:10" s="66" customFormat="1" ht="12.75">
      <c r="A18" s="96"/>
      <c r="B18" s="97"/>
      <c r="C18" s="101">
        <v>321</v>
      </c>
      <c r="D18" s="241"/>
      <c r="E18" s="242" t="s">
        <v>5</v>
      </c>
      <c r="F18" s="132">
        <f>SUM(F19:F21)</f>
        <v>607447.21</v>
      </c>
      <c r="G18" s="328"/>
      <c r="H18" s="132">
        <v>734689.15</v>
      </c>
      <c r="I18" s="299">
        <f t="shared" si="0"/>
        <v>120.94699554221347</v>
      </c>
      <c r="J18" s="119">
        <f t="shared" si="1"/>
        <v>0</v>
      </c>
    </row>
    <row r="19" spans="1:10" s="66" customFormat="1" ht="12.75">
      <c r="A19" s="96"/>
      <c r="B19" s="97"/>
      <c r="C19" s="101"/>
      <c r="D19" s="128">
        <v>3211</v>
      </c>
      <c r="E19" s="191" t="s">
        <v>64</v>
      </c>
      <c r="F19" s="300">
        <v>83855.73</v>
      </c>
      <c r="G19" s="330"/>
      <c r="H19" s="300">
        <v>142836.28</v>
      </c>
      <c r="I19" s="131">
        <f t="shared" si="0"/>
        <v>170.33574211327002</v>
      </c>
      <c r="J19" s="25">
        <f t="shared" si="1"/>
        <v>0</v>
      </c>
    </row>
    <row r="20" spans="1:10" s="66" customFormat="1" ht="12.75">
      <c r="A20" s="96"/>
      <c r="B20" s="97"/>
      <c r="C20" s="101"/>
      <c r="D20" s="128">
        <v>3212</v>
      </c>
      <c r="E20" s="191" t="s">
        <v>65</v>
      </c>
      <c r="F20" s="300">
        <v>474934.37</v>
      </c>
      <c r="G20" s="330"/>
      <c r="H20" s="300">
        <v>537548.84</v>
      </c>
      <c r="I20" s="131">
        <f t="shared" si="0"/>
        <v>113.18381527114998</v>
      </c>
      <c r="J20" s="25">
        <f t="shared" si="1"/>
        <v>0</v>
      </c>
    </row>
    <row r="21" spans="1:10" s="66" customFormat="1" ht="12.75">
      <c r="A21" s="96"/>
      <c r="B21" s="97"/>
      <c r="C21" s="101"/>
      <c r="D21" s="154" t="s">
        <v>3</v>
      </c>
      <c r="E21" s="193" t="s">
        <v>4</v>
      </c>
      <c r="F21" s="300">
        <v>48657.11</v>
      </c>
      <c r="G21" s="330"/>
      <c r="H21" s="300">
        <v>54304.03</v>
      </c>
      <c r="I21" s="131">
        <f t="shared" si="0"/>
        <v>111.60553925212572</v>
      </c>
      <c r="J21" s="25">
        <f t="shared" si="1"/>
        <v>0</v>
      </c>
    </row>
    <row r="22" spans="1:10" s="66" customFormat="1" ht="12.75">
      <c r="A22" s="96"/>
      <c r="B22" s="97"/>
      <c r="C22" s="101">
        <v>322</v>
      </c>
      <c r="D22" s="154"/>
      <c r="E22" s="236" t="s">
        <v>66</v>
      </c>
      <c r="F22" s="132">
        <f>SUM(F23:F28)</f>
        <v>1723270.03</v>
      </c>
      <c r="G22" s="328"/>
      <c r="H22" s="132">
        <v>1917547.0200000003</v>
      </c>
      <c r="I22" s="299">
        <f t="shared" si="0"/>
        <v>111.27374042476677</v>
      </c>
      <c r="J22" s="119">
        <f t="shared" si="1"/>
        <v>0</v>
      </c>
    </row>
    <row r="23" spans="1:10" s="66" customFormat="1" ht="12.75">
      <c r="A23" s="96"/>
      <c r="B23" s="97"/>
      <c r="C23" s="101"/>
      <c r="D23" s="154">
        <v>3221</v>
      </c>
      <c r="E23" s="128" t="s">
        <v>67</v>
      </c>
      <c r="F23" s="300">
        <v>370465.86</v>
      </c>
      <c r="G23" s="330"/>
      <c r="H23" s="300">
        <v>487584.25</v>
      </c>
      <c r="I23" s="131">
        <f t="shared" si="0"/>
        <v>131.61381456310173</v>
      </c>
      <c r="J23" s="25">
        <f t="shared" si="1"/>
        <v>0</v>
      </c>
    </row>
    <row r="24" spans="1:10" s="66" customFormat="1" ht="12.75">
      <c r="A24" s="96"/>
      <c r="B24" s="97"/>
      <c r="C24" s="101"/>
      <c r="D24" s="154">
        <v>3222</v>
      </c>
      <c r="E24" s="128" t="s">
        <v>68</v>
      </c>
      <c r="F24" s="300">
        <v>64208.51</v>
      </c>
      <c r="G24" s="330"/>
      <c r="H24" s="300">
        <v>64647.64</v>
      </c>
      <c r="I24" s="131">
        <f t="shared" si="0"/>
        <v>100.68391245957895</v>
      </c>
      <c r="J24" s="25">
        <f t="shared" si="1"/>
        <v>0</v>
      </c>
    </row>
    <row r="25" spans="1:10" s="66" customFormat="1" ht="12.75">
      <c r="A25" s="96"/>
      <c r="B25" s="97"/>
      <c r="C25" s="101"/>
      <c r="D25" s="154">
        <v>3223</v>
      </c>
      <c r="E25" s="128" t="s">
        <v>69</v>
      </c>
      <c r="F25" s="300">
        <v>1221702.96</v>
      </c>
      <c r="G25" s="330"/>
      <c r="H25" s="300">
        <v>1285543.4100000001</v>
      </c>
      <c r="I25" s="131">
        <f t="shared" si="0"/>
        <v>105.22552961646258</v>
      </c>
      <c r="J25" s="25">
        <f t="shared" si="1"/>
        <v>0</v>
      </c>
    </row>
    <row r="26" spans="1:10" s="66" customFormat="1" ht="12.75">
      <c r="A26" s="96"/>
      <c r="B26" s="97"/>
      <c r="C26" s="101"/>
      <c r="D26" s="154">
        <v>3224</v>
      </c>
      <c r="E26" s="154" t="s">
        <v>6</v>
      </c>
      <c r="F26" s="300">
        <v>50481.39</v>
      </c>
      <c r="G26" s="330"/>
      <c r="H26" s="300">
        <v>35177.96</v>
      </c>
      <c r="I26" s="131">
        <f t="shared" si="0"/>
        <v>69.68500669256532</v>
      </c>
      <c r="J26" s="25">
        <f t="shared" si="1"/>
        <v>0</v>
      </c>
    </row>
    <row r="27" spans="1:10" s="66" customFormat="1" ht="12.75">
      <c r="A27" s="102"/>
      <c r="B27" s="97"/>
      <c r="C27" s="97"/>
      <c r="D27" s="154" t="s">
        <v>7</v>
      </c>
      <c r="E27" s="154" t="s">
        <v>8</v>
      </c>
      <c r="F27" s="300">
        <v>16411.31</v>
      </c>
      <c r="G27" s="330"/>
      <c r="H27" s="300">
        <v>44593.76</v>
      </c>
      <c r="I27" s="131">
        <f t="shared" si="0"/>
        <v>271.7257793558223</v>
      </c>
      <c r="J27" s="25">
        <f t="shared" si="1"/>
        <v>0</v>
      </c>
    </row>
    <row r="28" spans="1:10" s="66" customFormat="1" ht="12.75">
      <c r="A28" s="102"/>
      <c r="B28" s="97"/>
      <c r="C28" s="97"/>
      <c r="D28" s="154">
        <v>3227</v>
      </c>
      <c r="E28" s="154" t="s">
        <v>159</v>
      </c>
      <c r="F28" s="300">
        <v>0</v>
      </c>
      <c r="G28" s="330"/>
      <c r="H28" s="300">
        <v>0</v>
      </c>
      <c r="I28" s="131">
        <v>0</v>
      </c>
      <c r="J28" s="25">
        <f t="shared" si="1"/>
        <v>0</v>
      </c>
    </row>
    <row r="29" spans="1:10" s="66" customFormat="1" ht="12.75">
      <c r="A29" s="102"/>
      <c r="B29" s="97"/>
      <c r="C29" s="101">
        <v>323</v>
      </c>
      <c r="D29" s="243"/>
      <c r="E29" s="236" t="s">
        <v>9</v>
      </c>
      <c r="F29" s="132">
        <f>SUM(F30:F38)</f>
        <v>54681532.15</v>
      </c>
      <c r="G29" s="328"/>
      <c r="H29" s="132">
        <v>75672784.31</v>
      </c>
      <c r="I29" s="299">
        <f t="shared" si="0"/>
        <v>138.38819311503144</v>
      </c>
      <c r="J29" s="119">
        <f t="shared" si="1"/>
        <v>0</v>
      </c>
    </row>
    <row r="30" spans="1:10" s="66" customFormat="1" ht="12.75">
      <c r="A30" s="102"/>
      <c r="B30" s="97"/>
      <c r="C30" s="101"/>
      <c r="D30" s="244">
        <v>3231</v>
      </c>
      <c r="E30" s="128" t="s">
        <v>70</v>
      </c>
      <c r="F30" s="300">
        <v>1334710.46</v>
      </c>
      <c r="G30" s="330"/>
      <c r="H30" s="300">
        <v>1439873.6700000002</v>
      </c>
      <c r="I30" s="131">
        <f t="shared" si="0"/>
        <v>107.87910285800864</v>
      </c>
      <c r="J30" s="25">
        <f t="shared" si="1"/>
        <v>0</v>
      </c>
    </row>
    <row r="31" spans="1:10" s="66" customFormat="1" ht="12.75">
      <c r="A31" s="102"/>
      <c r="B31" s="97"/>
      <c r="C31" s="101"/>
      <c r="D31" s="244">
        <v>3232</v>
      </c>
      <c r="E31" s="128" t="s">
        <v>10</v>
      </c>
      <c r="F31" s="300">
        <v>37513566.53</v>
      </c>
      <c r="G31" s="330"/>
      <c r="H31" s="300">
        <v>61092213.78</v>
      </c>
      <c r="I31" s="131">
        <f t="shared" si="0"/>
        <v>162.85365384052167</v>
      </c>
      <c r="J31" s="25">
        <f t="shared" si="1"/>
        <v>0</v>
      </c>
    </row>
    <row r="32" spans="1:10" s="66" customFormat="1" ht="12.75">
      <c r="A32" s="102"/>
      <c r="B32" s="97"/>
      <c r="C32" s="97"/>
      <c r="D32" s="244">
        <v>3233</v>
      </c>
      <c r="E32" s="191" t="s">
        <v>71</v>
      </c>
      <c r="F32" s="300">
        <v>9084.88</v>
      </c>
      <c r="G32" s="330"/>
      <c r="H32" s="300">
        <v>3287</v>
      </c>
      <c r="I32" s="131">
        <f t="shared" si="0"/>
        <v>36.180995236040545</v>
      </c>
      <c r="J32" s="25">
        <f t="shared" si="1"/>
        <v>0</v>
      </c>
    </row>
    <row r="33" spans="1:10" s="66" customFormat="1" ht="12.75">
      <c r="A33" s="102"/>
      <c r="B33" s="97"/>
      <c r="C33" s="97"/>
      <c r="D33" s="244">
        <v>3234</v>
      </c>
      <c r="E33" s="191" t="s">
        <v>72</v>
      </c>
      <c r="F33" s="300">
        <v>56593.8</v>
      </c>
      <c r="G33" s="330"/>
      <c r="H33" s="300">
        <v>73933.93</v>
      </c>
      <c r="I33" s="131">
        <f t="shared" si="0"/>
        <v>130.6396283691853</v>
      </c>
      <c r="J33" s="25">
        <f t="shared" si="1"/>
        <v>0</v>
      </c>
    </row>
    <row r="34" spans="1:10" s="66" customFormat="1" ht="12.75">
      <c r="A34" s="102"/>
      <c r="B34" s="97"/>
      <c r="C34" s="97"/>
      <c r="D34" s="244">
        <v>3235</v>
      </c>
      <c r="E34" s="191" t="s">
        <v>73</v>
      </c>
      <c r="F34" s="300">
        <v>643776.36</v>
      </c>
      <c r="G34" s="330"/>
      <c r="H34" s="300">
        <v>726756.76</v>
      </c>
      <c r="I34" s="131">
        <f t="shared" si="0"/>
        <v>112.88963142417967</v>
      </c>
      <c r="J34" s="25">
        <f t="shared" si="1"/>
        <v>0</v>
      </c>
    </row>
    <row r="35" spans="1:10" s="66" customFormat="1" ht="12.75">
      <c r="A35" s="102"/>
      <c r="B35" s="97"/>
      <c r="C35" s="97"/>
      <c r="D35" s="244">
        <v>3236</v>
      </c>
      <c r="E35" s="191" t="s">
        <v>179</v>
      </c>
      <c r="F35" s="300">
        <v>69583.25</v>
      </c>
      <c r="G35" s="330"/>
      <c r="H35" s="300">
        <v>50617.39</v>
      </c>
      <c r="I35" s="131">
        <f t="shared" si="0"/>
        <v>72.74364160915162</v>
      </c>
      <c r="J35" s="25">
        <f t="shared" si="1"/>
        <v>0</v>
      </c>
    </row>
    <row r="36" spans="1:10" s="66" customFormat="1" ht="12.75">
      <c r="A36" s="102"/>
      <c r="B36" s="97"/>
      <c r="C36" s="97"/>
      <c r="D36" s="244">
        <v>3237</v>
      </c>
      <c r="E36" s="154" t="s">
        <v>11</v>
      </c>
      <c r="F36" s="300">
        <v>498061.98</v>
      </c>
      <c r="G36" s="330"/>
      <c r="H36" s="300">
        <v>541724.02</v>
      </c>
      <c r="I36" s="131">
        <f t="shared" si="0"/>
        <v>108.76638686614868</v>
      </c>
      <c r="J36" s="25">
        <f t="shared" si="1"/>
        <v>0</v>
      </c>
    </row>
    <row r="37" spans="1:10" s="66" customFormat="1" ht="12.75">
      <c r="A37" s="102"/>
      <c r="B37" s="97"/>
      <c r="C37" s="99"/>
      <c r="D37" s="11">
        <v>3238</v>
      </c>
      <c r="E37" s="9" t="s">
        <v>193</v>
      </c>
      <c r="F37" s="300">
        <v>682824.74</v>
      </c>
      <c r="G37" s="330"/>
      <c r="H37" s="300">
        <v>694778.94</v>
      </c>
      <c r="I37" s="131">
        <f t="shared" si="0"/>
        <v>101.75069813668438</v>
      </c>
      <c r="J37" s="25">
        <f t="shared" si="1"/>
        <v>0</v>
      </c>
    </row>
    <row r="38" spans="1:10" s="66" customFormat="1" ht="12.75" customHeight="1">
      <c r="A38" s="102"/>
      <c r="B38" s="97"/>
      <c r="C38" s="97"/>
      <c r="D38" s="244">
        <v>3239</v>
      </c>
      <c r="E38" s="154" t="s">
        <v>74</v>
      </c>
      <c r="F38" s="300">
        <v>13873330.15</v>
      </c>
      <c r="G38" s="330"/>
      <c r="H38" s="300">
        <v>11049598.820000002</v>
      </c>
      <c r="I38" s="131">
        <f t="shared" si="0"/>
        <v>79.64633365263063</v>
      </c>
      <c r="J38" s="25">
        <f t="shared" si="1"/>
        <v>0</v>
      </c>
    </row>
    <row r="39" spans="1:10" s="66" customFormat="1" ht="12.75" hidden="1">
      <c r="A39" s="102"/>
      <c r="B39" s="97"/>
      <c r="C39" s="98">
        <v>324</v>
      </c>
      <c r="D39" s="244"/>
      <c r="E39" s="245" t="s">
        <v>201</v>
      </c>
      <c r="F39" s="132">
        <v>0</v>
      </c>
      <c r="G39" s="328"/>
      <c r="H39" s="132">
        <v>0</v>
      </c>
      <c r="I39" s="299" t="e">
        <f t="shared" si="0"/>
        <v>#DIV/0!</v>
      </c>
      <c r="J39" s="119">
        <f t="shared" si="1"/>
        <v>0</v>
      </c>
    </row>
    <row r="40" spans="1:10" s="66" customFormat="1" ht="12.75" hidden="1">
      <c r="A40" s="102"/>
      <c r="B40" s="97"/>
      <c r="C40" s="99"/>
      <c r="D40" s="24">
        <v>3241</v>
      </c>
      <c r="E40" s="195" t="s">
        <v>201</v>
      </c>
      <c r="F40" s="301">
        <v>0</v>
      </c>
      <c r="G40" s="346"/>
      <c r="H40" s="301">
        <v>0</v>
      </c>
      <c r="I40" s="131">
        <v>0</v>
      </c>
      <c r="J40" s="25">
        <f t="shared" si="1"/>
        <v>0</v>
      </c>
    </row>
    <row r="41" spans="1:10" s="66" customFormat="1" ht="13.5" customHeight="1">
      <c r="A41" s="102"/>
      <c r="B41" s="97"/>
      <c r="C41" s="98">
        <v>329</v>
      </c>
      <c r="D41" s="244"/>
      <c r="E41" s="240" t="s">
        <v>76</v>
      </c>
      <c r="F41" s="299">
        <f>SUM(F42:F48)</f>
        <v>279591.47000000003</v>
      </c>
      <c r="G41" s="345"/>
      <c r="H41" s="299">
        <v>342863.54</v>
      </c>
      <c r="I41" s="299">
        <f t="shared" si="0"/>
        <v>122.63018610689373</v>
      </c>
      <c r="J41" s="237">
        <f t="shared" si="1"/>
        <v>0</v>
      </c>
    </row>
    <row r="42" spans="1:10" s="66" customFormat="1" ht="12.75">
      <c r="A42" s="102"/>
      <c r="B42" s="97"/>
      <c r="C42" s="97"/>
      <c r="D42" s="244">
        <v>3291</v>
      </c>
      <c r="E42" s="246" t="s">
        <v>108</v>
      </c>
      <c r="F42" s="300">
        <v>7291.39</v>
      </c>
      <c r="G42" s="330"/>
      <c r="H42" s="300">
        <v>11375.81</v>
      </c>
      <c r="I42" s="131">
        <f t="shared" si="0"/>
        <v>156.01702830324533</v>
      </c>
      <c r="J42" s="25">
        <f t="shared" si="1"/>
        <v>0</v>
      </c>
    </row>
    <row r="43" spans="1:10" s="66" customFormat="1" ht="13.5" customHeight="1">
      <c r="A43" s="102"/>
      <c r="B43" s="97"/>
      <c r="C43" s="97"/>
      <c r="D43" s="244">
        <v>3292</v>
      </c>
      <c r="E43" s="244" t="s">
        <v>77</v>
      </c>
      <c r="F43" s="300">
        <v>13870.59</v>
      </c>
      <c r="G43" s="330"/>
      <c r="H43" s="300">
        <v>111282.7</v>
      </c>
      <c r="I43" s="131">
        <f t="shared" si="0"/>
        <v>802.2924763834848</v>
      </c>
      <c r="J43" s="25">
        <f t="shared" si="1"/>
        <v>0</v>
      </c>
    </row>
    <row r="44" spans="1:10" s="66" customFormat="1" ht="13.5" customHeight="1">
      <c r="A44" s="102"/>
      <c r="B44" s="97"/>
      <c r="C44" s="97"/>
      <c r="D44" s="244">
        <v>3293</v>
      </c>
      <c r="E44" s="244" t="s">
        <v>78</v>
      </c>
      <c r="F44" s="300">
        <v>6457.5</v>
      </c>
      <c r="G44" s="330"/>
      <c r="H44" s="300">
        <v>7247.67</v>
      </c>
      <c r="I44" s="131">
        <f t="shared" si="0"/>
        <v>112.23646922183508</v>
      </c>
      <c r="J44" s="25">
        <f t="shared" si="1"/>
        <v>0</v>
      </c>
    </row>
    <row r="45" spans="1:10" s="66" customFormat="1" ht="13.5" customHeight="1">
      <c r="A45" s="102"/>
      <c r="B45" s="97"/>
      <c r="C45" s="97"/>
      <c r="D45" s="244">
        <v>3294</v>
      </c>
      <c r="E45" s="244" t="s">
        <v>180</v>
      </c>
      <c r="F45" s="300">
        <v>913</v>
      </c>
      <c r="G45" s="330"/>
      <c r="H45" s="300">
        <v>7362.37</v>
      </c>
      <c r="I45" s="131">
        <f t="shared" si="0"/>
        <v>806.393209200438</v>
      </c>
      <c r="J45" s="25">
        <f t="shared" si="1"/>
        <v>0</v>
      </c>
    </row>
    <row r="46" spans="1:10" s="66" customFormat="1" ht="13.5" customHeight="1">
      <c r="A46" s="102"/>
      <c r="B46" s="97"/>
      <c r="C46" s="97"/>
      <c r="D46" s="244">
        <v>3295</v>
      </c>
      <c r="E46" s="244" t="s">
        <v>128</v>
      </c>
      <c r="F46" s="300">
        <v>135620.14</v>
      </c>
      <c r="G46" s="330"/>
      <c r="H46" s="300">
        <v>112983.48</v>
      </c>
      <c r="I46" s="131">
        <f t="shared" si="0"/>
        <v>83.3087770002302</v>
      </c>
      <c r="J46" s="25">
        <f t="shared" si="1"/>
        <v>0</v>
      </c>
    </row>
    <row r="47" spans="1:10" s="66" customFormat="1" ht="13.5" customHeight="1">
      <c r="A47" s="102"/>
      <c r="B47" s="97"/>
      <c r="C47" s="97"/>
      <c r="D47" s="244">
        <v>3296</v>
      </c>
      <c r="E47" s="23" t="s">
        <v>198</v>
      </c>
      <c r="F47" s="300">
        <v>32913.27</v>
      </c>
      <c r="G47" s="330"/>
      <c r="H47" s="300">
        <v>22544.12</v>
      </c>
      <c r="I47" s="131">
        <f t="shared" si="0"/>
        <v>68.49553386825436</v>
      </c>
      <c r="J47" s="25">
        <f t="shared" si="1"/>
        <v>0</v>
      </c>
    </row>
    <row r="48" spans="1:10" s="66" customFormat="1" ht="13.5" customHeight="1">
      <c r="A48" s="102"/>
      <c r="B48" s="97"/>
      <c r="C48" s="97"/>
      <c r="D48" s="244">
        <v>3299</v>
      </c>
      <c r="E48" s="128" t="s">
        <v>76</v>
      </c>
      <c r="F48" s="300">
        <v>82525.58</v>
      </c>
      <c r="G48" s="330"/>
      <c r="H48" s="300">
        <v>70067.39000000001</v>
      </c>
      <c r="I48" s="131">
        <f t="shared" si="0"/>
        <v>84.90384435953072</v>
      </c>
      <c r="J48" s="25">
        <f t="shared" si="1"/>
        <v>0</v>
      </c>
    </row>
    <row r="49" spans="1:10" s="66" customFormat="1" ht="13.5" customHeight="1">
      <c r="A49" s="102"/>
      <c r="B49" s="101">
        <v>34</v>
      </c>
      <c r="C49" s="97"/>
      <c r="D49" s="243"/>
      <c r="E49" s="242" t="s">
        <v>14</v>
      </c>
      <c r="F49" s="299">
        <f>F50+F54</f>
        <v>1341320.7199999997</v>
      </c>
      <c r="G49" s="345">
        <v>3719424</v>
      </c>
      <c r="H49" s="299">
        <v>1930820.5</v>
      </c>
      <c r="I49" s="299">
        <f t="shared" si="0"/>
        <v>143.94920403525867</v>
      </c>
      <c r="J49" s="237">
        <f t="shared" si="1"/>
        <v>51.911814840147294</v>
      </c>
    </row>
    <row r="50" spans="1:10" s="66" customFormat="1" ht="13.5" customHeight="1">
      <c r="A50" s="102"/>
      <c r="B50" s="97"/>
      <c r="C50" s="101">
        <v>342</v>
      </c>
      <c r="D50" s="243"/>
      <c r="E50" s="236" t="s">
        <v>142</v>
      </c>
      <c r="F50" s="299">
        <f>SUM(F51:F53)</f>
        <v>1318297.2999999998</v>
      </c>
      <c r="G50" s="345"/>
      <c r="H50" s="299">
        <v>1872885.2</v>
      </c>
      <c r="I50" s="299">
        <f t="shared" si="0"/>
        <v>142.0685000265115</v>
      </c>
      <c r="J50" s="237">
        <f t="shared" si="1"/>
        <v>0</v>
      </c>
    </row>
    <row r="51" spans="1:10" s="66" customFormat="1" ht="24" customHeight="1">
      <c r="A51" s="102"/>
      <c r="B51" s="97"/>
      <c r="C51" s="101"/>
      <c r="D51" s="154" t="s">
        <v>13</v>
      </c>
      <c r="E51" s="247" t="s">
        <v>143</v>
      </c>
      <c r="F51" s="300">
        <v>349449.6</v>
      </c>
      <c r="G51" s="330"/>
      <c r="H51" s="300">
        <v>302062.19</v>
      </c>
      <c r="I51" s="131">
        <f t="shared" si="0"/>
        <v>86.43941501149236</v>
      </c>
      <c r="J51" s="130">
        <f t="shared" si="1"/>
        <v>0</v>
      </c>
    </row>
    <row r="52" spans="1:10" s="66" customFormat="1" ht="24" customHeight="1">
      <c r="A52" s="102"/>
      <c r="B52" s="97"/>
      <c r="C52" s="97"/>
      <c r="D52" s="154" t="s">
        <v>75</v>
      </c>
      <c r="E52" s="247" t="s">
        <v>132</v>
      </c>
      <c r="F52" s="300">
        <v>636658.44</v>
      </c>
      <c r="G52" s="330"/>
      <c r="H52" s="300">
        <v>1197744.09</v>
      </c>
      <c r="I52" s="131">
        <f t="shared" si="0"/>
        <v>188.12977489154156</v>
      </c>
      <c r="J52" s="130">
        <f t="shared" si="1"/>
        <v>0</v>
      </c>
    </row>
    <row r="53" spans="1:10" s="66" customFormat="1" ht="13.5" customHeight="1">
      <c r="A53" s="102"/>
      <c r="B53" s="97"/>
      <c r="C53" s="97"/>
      <c r="D53" s="154">
        <v>3428</v>
      </c>
      <c r="E53" s="246" t="s">
        <v>171</v>
      </c>
      <c r="F53" s="300">
        <v>332189.26</v>
      </c>
      <c r="G53" s="330"/>
      <c r="H53" s="300">
        <v>373078.92</v>
      </c>
      <c r="I53" s="131">
        <f t="shared" si="0"/>
        <v>112.30914569604084</v>
      </c>
      <c r="J53" s="130">
        <f t="shared" si="1"/>
        <v>0</v>
      </c>
    </row>
    <row r="54" spans="1:10" s="66" customFormat="1" ht="13.5" customHeight="1">
      <c r="A54" s="102"/>
      <c r="B54" s="97"/>
      <c r="C54" s="98">
        <v>343</v>
      </c>
      <c r="D54" s="244"/>
      <c r="E54" s="240" t="s">
        <v>87</v>
      </c>
      <c r="F54" s="299">
        <f>SUM(F55:F57)</f>
        <v>23023.42</v>
      </c>
      <c r="G54" s="345"/>
      <c r="H54" s="299">
        <v>57935.3</v>
      </c>
      <c r="I54" s="299">
        <f t="shared" si="0"/>
        <v>251.63637721937056</v>
      </c>
      <c r="J54" s="237">
        <f t="shared" si="1"/>
        <v>0</v>
      </c>
    </row>
    <row r="55" spans="1:10" s="66" customFormat="1" ht="13.5" customHeight="1">
      <c r="A55" s="102"/>
      <c r="B55" s="97"/>
      <c r="C55" s="97"/>
      <c r="D55" s="103">
        <v>3431</v>
      </c>
      <c r="E55" s="246" t="s">
        <v>88</v>
      </c>
      <c r="F55" s="300">
        <v>22554.25</v>
      </c>
      <c r="G55" s="330"/>
      <c r="H55" s="300">
        <v>57837.54</v>
      </c>
      <c r="I55" s="131">
        <f t="shared" si="0"/>
        <v>256.43743418646153</v>
      </c>
      <c r="J55" s="130">
        <f t="shared" si="1"/>
        <v>0</v>
      </c>
    </row>
    <row r="56" spans="1:10" s="66" customFormat="1" ht="13.5" customHeight="1">
      <c r="A56" s="102"/>
      <c r="B56" s="97"/>
      <c r="C56" s="99"/>
      <c r="D56" s="104">
        <v>3432</v>
      </c>
      <c r="E56" s="199" t="s">
        <v>196</v>
      </c>
      <c r="F56" s="300">
        <v>0</v>
      </c>
      <c r="G56" s="330"/>
      <c r="H56" s="300">
        <v>0</v>
      </c>
      <c r="I56" s="131">
        <v>0</v>
      </c>
      <c r="J56" s="130">
        <f t="shared" si="1"/>
        <v>0</v>
      </c>
    </row>
    <row r="57" spans="1:10" s="66" customFormat="1" ht="13.5" customHeight="1">
      <c r="A57" s="102"/>
      <c r="B57" s="97"/>
      <c r="C57" s="97"/>
      <c r="D57" s="103">
        <v>3433</v>
      </c>
      <c r="E57" s="246" t="s">
        <v>89</v>
      </c>
      <c r="F57" s="300">
        <v>469.17</v>
      </c>
      <c r="G57" s="330"/>
      <c r="H57" s="300">
        <v>97.75999999999999</v>
      </c>
      <c r="I57" s="131">
        <f t="shared" si="0"/>
        <v>20.836796896647268</v>
      </c>
      <c r="J57" s="130">
        <f t="shared" si="1"/>
        <v>0</v>
      </c>
    </row>
    <row r="58" spans="1:10" s="66" customFormat="1" ht="13.5" customHeight="1">
      <c r="A58" s="262"/>
      <c r="B58" s="98">
        <v>35</v>
      </c>
      <c r="C58" s="98"/>
      <c r="D58" s="118"/>
      <c r="E58" s="263" t="s">
        <v>217</v>
      </c>
      <c r="F58" s="132">
        <v>65707.35</v>
      </c>
      <c r="G58" s="328">
        <v>223080</v>
      </c>
      <c r="H58" s="132">
        <v>105209.38</v>
      </c>
      <c r="I58" s="299">
        <f t="shared" si="0"/>
        <v>160.11812985914057</v>
      </c>
      <c r="J58" s="119">
        <f t="shared" si="1"/>
        <v>47.1621750044827</v>
      </c>
    </row>
    <row r="59" spans="1:10" s="66" customFormat="1" ht="13.5" customHeight="1">
      <c r="A59" s="262"/>
      <c r="B59" s="121"/>
      <c r="C59" s="98">
        <v>351</v>
      </c>
      <c r="D59" s="118"/>
      <c r="E59" s="263" t="s">
        <v>218</v>
      </c>
      <c r="F59" s="132">
        <v>65707.35</v>
      </c>
      <c r="G59" s="328"/>
      <c r="H59" s="132">
        <v>105209.38</v>
      </c>
      <c r="I59" s="299">
        <f t="shared" si="0"/>
        <v>160.11812985914057</v>
      </c>
      <c r="J59" s="119">
        <f t="shared" si="1"/>
        <v>0</v>
      </c>
    </row>
    <row r="60" spans="1:10" s="66" customFormat="1" ht="13.5" customHeight="1">
      <c r="A60" s="262"/>
      <c r="B60" s="121"/>
      <c r="C60" s="121"/>
      <c r="D60" s="103">
        <v>3512</v>
      </c>
      <c r="E60" s="264" t="s">
        <v>218</v>
      </c>
      <c r="F60" s="300">
        <v>65707.35</v>
      </c>
      <c r="G60" s="330"/>
      <c r="H60" s="300">
        <v>105209.38</v>
      </c>
      <c r="I60" s="131">
        <f t="shared" si="0"/>
        <v>160.11812985914057</v>
      </c>
      <c r="J60" s="130">
        <f t="shared" si="1"/>
        <v>0</v>
      </c>
    </row>
    <row r="61" spans="1:10" s="66" customFormat="1" ht="13.5" customHeight="1">
      <c r="A61" s="102"/>
      <c r="B61" s="101">
        <v>36</v>
      </c>
      <c r="C61" s="97"/>
      <c r="D61" s="248"/>
      <c r="E61" s="32" t="s">
        <v>189</v>
      </c>
      <c r="F61" s="299">
        <f>F62+F64+F69</f>
        <v>1130394.04</v>
      </c>
      <c r="G61" s="345">
        <v>15717275</v>
      </c>
      <c r="H61" s="299">
        <v>4732241.14</v>
      </c>
      <c r="I61" s="299">
        <f t="shared" si="0"/>
        <v>418.63641991601435</v>
      </c>
      <c r="J61" s="237">
        <f t="shared" si="1"/>
        <v>30.108534335627517</v>
      </c>
    </row>
    <row r="62" spans="1:10" s="66" customFormat="1" ht="13.5" customHeight="1">
      <c r="A62" s="102"/>
      <c r="B62" s="105"/>
      <c r="C62" s="129">
        <v>361</v>
      </c>
      <c r="D62" s="248"/>
      <c r="E62" s="4" t="s">
        <v>199</v>
      </c>
      <c r="F62" s="299">
        <v>0</v>
      </c>
      <c r="G62" s="345"/>
      <c r="H62" s="299">
        <v>0</v>
      </c>
      <c r="I62" s="299">
        <v>0</v>
      </c>
      <c r="J62" s="237">
        <f t="shared" si="1"/>
        <v>0</v>
      </c>
    </row>
    <row r="63" spans="1:10" s="66" customFormat="1" ht="13.5" customHeight="1">
      <c r="A63" s="102"/>
      <c r="B63" s="101"/>
      <c r="C63" s="99"/>
      <c r="D63" s="106">
        <v>3612</v>
      </c>
      <c r="E63" s="24" t="s">
        <v>200</v>
      </c>
      <c r="F63" s="300">
        <v>0</v>
      </c>
      <c r="G63" s="330"/>
      <c r="H63" s="300">
        <v>0</v>
      </c>
      <c r="I63" s="131">
        <v>0</v>
      </c>
      <c r="J63" s="130">
        <f t="shared" si="1"/>
        <v>0</v>
      </c>
    </row>
    <row r="64" spans="1:10" s="66" customFormat="1" ht="13.5" customHeight="1">
      <c r="A64" s="102"/>
      <c r="B64" s="97"/>
      <c r="C64" s="101">
        <v>363</v>
      </c>
      <c r="D64" s="248"/>
      <c r="E64" s="245" t="s">
        <v>144</v>
      </c>
      <c r="F64" s="299">
        <v>1126666.79</v>
      </c>
      <c r="G64" s="345"/>
      <c r="H64" s="299">
        <v>4445231.14</v>
      </c>
      <c r="I64" s="299">
        <f t="shared" si="0"/>
        <v>394.5470994134832</v>
      </c>
      <c r="J64" s="237">
        <f t="shared" si="1"/>
        <v>0</v>
      </c>
    </row>
    <row r="65" spans="1:10" s="66" customFormat="1" ht="13.5" customHeight="1">
      <c r="A65" s="102"/>
      <c r="B65" s="97"/>
      <c r="C65" s="101"/>
      <c r="D65" s="154">
        <v>3631</v>
      </c>
      <c r="E65" s="244" t="s">
        <v>174</v>
      </c>
      <c r="F65" s="300">
        <v>90899.72</v>
      </c>
      <c r="G65" s="330"/>
      <c r="H65" s="300">
        <v>4233827.42</v>
      </c>
      <c r="I65" s="131">
        <f t="shared" si="0"/>
        <v>4657.6902767137235</v>
      </c>
      <c r="J65" s="130">
        <f t="shared" si="1"/>
        <v>0</v>
      </c>
    </row>
    <row r="66" spans="1:10" s="66" customFormat="1" ht="13.5" customHeight="1">
      <c r="A66" s="102"/>
      <c r="B66" s="97"/>
      <c r="C66" s="101"/>
      <c r="D66" s="154" t="s">
        <v>15</v>
      </c>
      <c r="E66" s="154" t="s">
        <v>136</v>
      </c>
      <c r="F66" s="300">
        <v>1035767.07</v>
      </c>
      <c r="G66" s="330"/>
      <c r="H66" s="300">
        <v>211403.72</v>
      </c>
      <c r="I66" s="131">
        <f t="shared" si="0"/>
        <v>20.410353459103504</v>
      </c>
      <c r="J66" s="25">
        <f t="shared" si="1"/>
        <v>0</v>
      </c>
    </row>
    <row r="67" spans="1:10" s="66" customFormat="1" ht="13.5" customHeight="1" hidden="1">
      <c r="A67" s="102"/>
      <c r="B67" s="97"/>
      <c r="C67" s="98">
        <v>366</v>
      </c>
      <c r="D67" s="245"/>
      <c r="E67" s="245" t="s">
        <v>213</v>
      </c>
      <c r="F67" s="132">
        <v>0</v>
      </c>
      <c r="G67" s="328"/>
      <c r="H67" s="132">
        <v>0</v>
      </c>
      <c r="I67" s="299" t="e">
        <f t="shared" si="0"/>
        <v>#DIV/0!</v>
      </c>
      <c r="J67" s="119">
        <f t="shared" si="1"/>
        <v>0</v>
      </c>
    </row>
    <row r="68" spans="1:10" s="66" customFormat="1" ht="13.5" customHeight="1" hidden="1">
      <c r="A68" s="102"/>
      <c r="B68" s="97"/>
      <c r="C68" s="101"/>
      <c r="D68" s="154">
        <v>3662</v>
      </c>
      <c r="E68" s="154" t="s">
        <v>214</v>
      </c>
      <c r="F68" s="301">
        <v>0</v>
      </c>
      <c r="G68" s="347"/>
      <c r="H68" s="301">
        <v>0</v>
      </c>
      <c r="I68" s="299" t="e">
        <f t="shared" si="0"/>
        <v>#DIV/0!</v>
      </c>
      <c r="J68" s="25">
        <f t="shared" si="1"/>
        <v>0</v>
      </c>
    </row>
    <row r="69" spans="1:10" s="66" customFormat="1" ht="13.5" customHeight="1">
      <c r="A69" s="102"/>
      <c r="B69" s="97"/>
      <c r="C69" s="98">
        <v>368</v>
      </c>
      <c r="D69" s="245"/>
      <c r="E69" s="245" t="s">
        <v>211</v>
      </c>
      <c r="F69" s="132">
        <v>3727.25</v>
      </c>
      <c r="G69" s="328"/>
      <c r="H69" s="132">
        <v>287010</v>
      </c>
      <c r="I69" s="299">
        <f aca="true" t="shared" si="2" ref="I69:I100">H69/F69*100</f>
        <v>7700.3152458246705</v>
      </c>
      <c r="J69" s="119">
        <f t="shared" si="1"/>
        <v>0</v>
      </c>
    </row>
    <row r="70" spans="1:10" s="66" customFormat="1" ht="24.75">
      <c r="A70" s="102"/>
      <c r="B70" s="97"/>
      <c r="C70" s="98"/>
      <c r="D70" s="155">
        <v>3682</v>
      </c>
      <c r="E70" s="249" t="s">
        <v>212</v>
      </c>
      <c r="F70" s="300">
        <v>3727.25</v>
      </c>
      <c r="G70" s="330"/>
      <c r="H70" s="300">
        <v>287010</v>
      </c>
      <c r="I70" s="131">
        <f t="shared" si="2"/>
        <v>7700.3152458246705</v>
      </c>
      <c r="J70" s="25">
        <f aca="true" t="shared" si="3" ref="J70:J100">IF(G70&gt;0,H70/G70*100,0)</f>
        <v>0</v>
      </c>
    </row>
    <row r="71" spans="1:10" s="66" customFormat="1" ht="14.25" customHeight="1">
      <c r="A71" s="102"/>
      <c r="B71" s="98">
        <v>38</v>
      </c>
      <c r="C71" s="97"/>
      <c r="D71" s="243"/>
      <c r="E71" s="153" t="s">
        <v>79</v>
      </c>
      <c r="F71" s="299">
        <v>205416245.67</v>
      </c>
      <c r="G71" s="345">
        <v>647325460</v>
      </c>
      <c r="H71" s="299">
        <v>220947272.54999998</v>
      </c>
      <c r="I71" s="299">
        <f t="shared" si="2"/>
        <v>107.5607588043209</v>
      </c>
      <c r="J71" s="237">
        <f t="shared" si="3"/>
        <v>34.13233160178807</v>
      </c>
    </row>
    <row r="72" spans="1:10" s="66" customFormat="1" ht="13.5" customHeight="1">
      <c r="A72" s="102"/>
      <c r="B72" s="97"/>
      <c r="C72" s="98">
        <v>381</v>
      </c>
      <c r="D72" s="243"/>
      <c r="E72" s="153" t="s">
        <v>50</v>
      </c>
      <c r="F72" s="299">
        <v>416.22</v>
      </c>
      <c r="G72" s="345"/>
      <c r="H72" s="299">
        <v>2326.54</v>
      </c>
      <c r="I72" s="299">
        <f t="shared" si="2"/>
        <v>558.9688145692181</v>
      </c>
      <c r="J72" s="237">
        <f t="shared" si="3"/>
        <v>0</v>
      </c>
    </row>
    <row r="73" spans="1:10" s="66" customFormat="1" ht="13.5" customHeight="1">
      <c r="A73" s="102"/>
      <c r="B73" s="97"/>
      <c r="C73" s="97"/>
      <c r="D73" s="128">
        <v>3811</v>
      </c>
      <c r="E73" s="191" t="s">
        <v>16</v>
      </c>
      <c r="F73" s="300">
        <v>416.22</v>
      </c>
      <c r="G73" s="330"/>
      <c r="H73" s="300">
        <v>2326.54</v>
      </c>
      <c r="I73" s="131">
        <f t="shared" si="2"/>
        <v>558.9688145692181</v>
      </c>
      <c r="J73" s="25">
        <f t="shared" si="3"/>
        <v>0</v>
      </c>
    </row>
    <row r="74" spans="1:10" s="66" customFormat="1" ht="13.5" customHeight="1">
      <c r="A74" s="102"/>
      <c r="B74" s="97"/>
      <c r="C74" s="98">
        <v>383</v>
      </c>
      <c r="D74" s="243"/>
      <c r="E74" s="153" t="s">
        <v>80</v>
      </c>
      <c r="F74" s="299">
        <v>29619.75</v>
      </c>
      <c r="G74" s="345"/>
      <c r="H74" s="299">
        <v>0</v>
      </c>
      <c r="I74" s="299">
        <f t="shared" si="2"/>
        <v>0</v>
      </c>
      <c r="J74" s="237">
        <f t="shared" si="3"/>
        <v>0</v>
      </c>
    </row>
    <row r="75" spans="1:10" s="66" customFormat="1" ht="13.5" customHeight="1">
      <c r="A75" s="102"/>
      <c r="B75" s="97"/>
      <c r="C75" s="97"/>
      <c r="D75" s="128">
        <v>3831</v>
      </c>
      <c r="E75" s="191" t="s">
        <v>81</v>
      </c>
      <c r="F75" s="300">
        <v>29619.75</v>
      </c>
      <c r="G75" s="330"/>
      <c r="H75" s="300">
        <v>0</v>
      </c>
      <c r="I75" s="131">
        <f t="shared" si="2"/>
        <v>0</v>
      </c>
      <c r="J75" s="25">
        <f t="shared" si="3"/>
        <v>0</v>
      </c>
    </row>
    <row r="76" spans="1:10" s="66" customFormat="1" ht="13.5" customHeight="1">
      <c r="A76" s="102"/>
      <c r="B76" s="97"/>
      <c r="C76" s="98">
        <v>386</v>
      </c>
      <c r="D76" s="250"/>
      <c r="E76" s="153" t="s">
        <v>82</v>
      </c>
      <c r="F76" s="299">
        <v>205386209.7</v>
      </c>
      <c r="G76" s="345"/>
      <c r="H76" s="299">
        <v>220944946.01</v>
      </c>
      <c r="I76" s="299">
        <f t="shared" si="2"/>
        <v>107.57535587843317</v>
      </c>
      <c r="J76" s="237">
        <f t="shared" si="3"/>
        <v>0</v>
      </c>
    </row>
    <row r="77" spans="1:10" s="66" customFormat="1" ht="24.75">
      <c r="A77" s="102"/>
      <c r="B77" s="97"/>
      <c r="C77" s="97"/>
      <c r="D77" s="128">
        <v>3861</v>
      </c>
      <c r="E77" s="251" t="s">
        <v>181</v>
      </c>
      <c r="F77" s="300">
        <v>68682181.17</v>
      </c>
      <c r="G77" s="330"/>
      <c r="H77" s="300">
        <v>70531754.5</v>
      </c>
      <c r="I77" s="131">
        <f t="shared" si="2"/>
        <v>102.69294495092109</v>
      </c>
      <c r="J77" s="130">
        <f t="shared" si="3"/>
        <v>0</v>
      </c>
    </row>
    <row r="78" spans="1:10" s="66" customFormat="1" ht="12.75">
      <c r="A78" s="102"/>
      <c r="B78" s="97"/>
      <c r="C78" s="97"/>
      <c r="D78" s="128">
        <v>3864</v>
      </c>
      <c r="E78" s="198" t="s">
        <v>253</v>
      </c>
      <c r="F78" s="300">
        <v>136704028.53</v>
      </c>
      <c r="G78" s="330"/>
      <c r="H78" s="300">
        <v>150413191.51</v>
      </c>
      <c r="I78" s="131">
        <f t="shared" si="2"/>
        <v>110.02835331732122</v>
      </c>
      <c r="J78" s="130">
        <f t="shared" si="3"/>
        <v>0</v>
      </c>
    </row>
    <row r="79" spans="1:10" s="66" customFormat="1" ht="13.5" customHeight="1">
      <c r="A79" s="102"/>
      <c r="B79" s="97"/>
      <c r="C79" s="97"/>
      <c r="D79" s="243"/>
      <c r="E79" s="252"/>
      <c r="F79" s="132"/>
      <c r="G79" s="328"/>
      <c r="H79" s="132"/>
      <c r="I79" s="299"/>
      <c r="J79" s="237"/>
    </row>
    <row r="80" spans="1:10" s="66" customFormat="1" ht="13.5" customHeight="1">
      <c r="A80" s="96">
        <v>4</v>
      </c>
      <c r="B80" s="97"/>
      <c r="C80" s="97"/>
      <c r="D80" s="241"/>
      <c r="E80" s="245" t="s">
        <v>83</v>
      </c>
      <c r="F80" s="132">
        <v>19170687.37</v>
      </c>
      <c r="G80" s="328">
        <v>87808479</v>
      </c>
      <c r="H80" s="132">
        <v>21844928.68</v>
      </c>
      <c r="I80" s="299">
        <f t="shared" si="2"/>
        <v>113.94963705988388</v>
      </c>
      <c r="J80" s="119">
        <f t="shared" si="3"/>
        <v>24.87792628773356</v>
      </c>
    </row>
    <row r="81" spans="1:10" s="66" customFormat="1" ht="13.5" customHeight="1">
      <c r="A81" s="102"/>
      <c r="B81" s="101">
        <v>41</v>
      </c>
      <c r="C81" s="101"/>
      <c r="D81" s="253"/>
      <c r="E81" s="245" t="s">
        <v>187</v>
      </c>
      <c r="F81" s="132">
        <v>1082479.13</v>
      </c>
      <c r="G81" s="328">
        <v>2389012</v>
      </c>
      <c r="H81" s="132">
        <v>1265168.97</v>
      </c>
      <c r="I81" s="299">
        <f t="shared" si="2"/>
        <v>116.87698496321126</v>
      </c>
      <c r="J81" s="119">
        <f t="shared" si="3"/>
        <v>52.95783235915098</v>
      </c>
    </row>
    <row r="82" spans="1:10" s="66" customFormat="1" ht="12.75">
      <c r="A82" s="102"/>
      <c r="B82" s="101"/>
      <c r="C82" s="101">
        <v>411</v>
      </c>
      <c r="D82" s="253"/>
      <c r="E82" s="153" t="s">
        <v>84</v>
      </c>
      <c r="F82" s="132">
        <v>1082479.13</v>
      </c>
      <c r="G82" s="328"/>
      <c r="H82" s="132">
        <v>1265168.97</v>
      </c>
      <c r="I82" s="299">
        <f t="shared" si="2"/>
        <v>116.87698496321126</v>
      </c>
      <c r="J82" s="119">
        <f t="shared" si="3"/>
        <v>0</v>
      </c>
    </row>
    <row r="83" spans="1:10" s="66" customFormat="1" ht="12.75" customHeight="1">
      <c r="A83" s="102"/>
      <c r="B83" s="101"/>
      <c r="C83" s="101"/>
      <c r="D83" s="128">
        <v>4111</v>
      </c>
      <c r="E83" s="128" t="s">
        <v>53</v>
      </c>
      <c r="F83" s="300">
        <v>1082479.13</v>
      </c>
      <c r="G83" s="330"/>
      <c r="H83" s="300">
        <v>1265168.97</v>
      </c>
      <c r="I83" s="131">
        <f t="shared" si="2"/>
        <v>116.87698496321126</v>
      </c>
      <c r="J83" s="25">
        <f t="shared" si="3"/>
        <v>0</v>
      </c>
    </row>
    <row r="84" spans="1:10" s="66" customFormat="1" ht="12.75" customHeight="1">
      <c r="A84" s="102"/>
      <c r="B84" s="101">
        <v>42</v>
      </c>
      <c r="C84" s="97"/>
      <c r="D84" s="243"/>
      <c r="E84" s="245" t="s">
        <v>17</v>
      </c>
      <c r="F84" s="132">
        <v>8052584.910000001</v>
      </c>
      <c r="G84" s="328">
        <v>46040477</v>
      </c>
      <c r="H84" s="132">
        <v>10823808.370000001</v>
      </c>
      <c r="I84" s="299">
        <f t="shared" si="2"/>
        <v>134.41408555107057</v>
      </c>
      <c r="J84" s="119">
        <f t="shared" si="3"/>
        <v>23.50933151713437</v>
      </c>
    </row>
    <row r="85" spans="1:10" s="66" customFormat="1" ht="13.5" customHeight="1">
      <c r="A85" s="102"/>
      <c r="B85" s="97"/>
      <c r="C85" s="101">
        <v>421</v>
      </c>
      <c r="D85" s="243"/>
      <c r="E85" s="153" t="s">
        <v>18</v>
      </c>
      <c r="F85" s="132">
        <v>7097142.340000001</v>
      </c>
      <c r="G85" s="328"/>
      <c r="H85" s="132">
        <v>8131061.450000001</v>
      </c>
      <c r="I85" s="299">
        <f t="shared" si="2"/>
        <v>114.56810446329587</v>
      </c>
      <c r="J85" s="119">
        <f t="shared" si="3"/>
        <v>0</v>
      </c>
    </row>
    <row r="86" spans="1:10" s="66" customFormat="1" ht="13.5" customHeight="1">
      <c r="A86" s="102"/>
      <c r="B86" s="97"/>
      <c r="C86" s="101"/>
      <c r="D86" s="154" t="s">
        <v>19</v>
      </c>
      <c r="E86" s="155" t="s">
        <v>20</v>
      </c>
      <c r="F86" s="300">
        <v>564786.65</v>
      </c>
      <c r="G86" s="330"/>
      <c r="H86" s="300">
        <v>968886.73</v>
      </c>
      <c r="I86" s="131">
        <f t="shared" si="2"/>
        <v>171.5491557741317</v>
      </c>
      <c r="J86" s="25">
        <f t="shared" si="3"/>
        <v>0</v>
      </c>
    </row>
    <row r="87" spans="1:10" s="66" customFormat="1" ht="13.5" customHeight="1">
      <c r="A87" s="102"/>
      <c r="B87" s="97"/>
      <c r="C87" s="97"/>
      <c r="D87" s="154" t="s">
        <v>21</v>
      </c>
      <c r="E87" s="155" t="s">
        <v>22</v>
      </c>
      <c r="F87" s="300">
        <v>6532355.69</v>
      </c>
      <c r="G87" s="330"/>
      <c r="H87" s="300">
        <v>7162174.720000001</v>
      </c>
      <c r="I87" s="131">
        <f t="shared" si="2"/>
        <v>109.6415299455318</v>
      </c>
      <c r="J87" s="25">
        <f t="shared" si="3"/>
        <v>0</v>
      </c>
    </row>
    <row r="88" spans="1:10" s="66" customFormat="1" ht="12.75">
      <c r="A88" s="102"/>
      <c r="B88" s="97"/>
      <c r="C88" s="101">
        <v>422</v>
      </c>
      <c r="D88" s="243"/>
      <c r="E88" s="153" t="s">
        <v>27</v>
      </c>
      <c r="F88" s="132">
        <v>551289.54</v>
      </c>
      <c r="G88" s="328"/>
      <c r="H88" s="132">
        <v>2287251.44</v>
      </c>
      <c r="I88" s="299">
        <f t="shared" si="2"/>
        <v>414.8911368788169</v>
      </c>
      <c r="J88" s="119">
        <f t="shared" si="3"/>
        <v>0</v>
      </c>
    </row>
    <row r="89" spans="1:10" s="66" customFormat="1" ht="12.75">
      <c r="A89" s="102"/>
      <c r="B89" s="97"/>
      <c r="C89" s="97"/>
      <c r="D89" s="107" t="s">
        <v>23</v>
      </c>
      <c r="E89" s="22" t="s">
        <v>24</v>
      </c>
      <c r="F89" s="300">
        <v>39801.05</v>
      </c>
      <c r="G89" s="330"/>
      <c r="H89" s="300">
        <v>468265.51</v>
      </c>
      <c r="I89" s="131">
        <f t="shared" si="2"/>
        <v>1176.5154688130087</v>
      </c>
      <c r="J89" s="25">
        <f t="shared" si="3"/>
        <v>0</v>
      </c>
    </row>
    <row r="90" spans="1:10" s="66" customFormat="1" ht="12.75">
      <c r="A90" s="102"/>
      <c r="B90" s="97"/>
      <c r="C90" s="97"/>
      <c r="D90" s="154" t="s">
        <v>25</v>
      </c>
      <c r="E90" s="155" t="s">
        <v>26</v>
      </c>
      <c r="F90" s="300">
        <v>9227.95</v>
      </c>
      <c r="G90" s="330"/>
      <c r="H90" s="300">
        <v>29138.04</v>
      </c>
      <c r="I90" s="131">
        <f t="shared" si="2"/>
        <v>315.7585379201231</v>
      </c>
      <c r="J90" s="25">
        <f t="shared" si="3"/>
        <v>0</v>
      </c>
    </row>
    <row r="91" spans="1:10" s="66" customFormat="1" ht="12.75">
      <c r="A91" s="102"/>
      <c r="B91" s="97"/>
      <c r="C91" s="97"/>
      <c r="D91" s="154">
        <v>4224</v>
      </c>
      <c r="E91" s="128" t="s">
        <v>115</v>
      </c>
      <c r="F91" s="300">
        <v>0</v>
      </c>
      <c r="G91" s="330"/>
      <c r="H91" s="300">
        <v>0</v>
      </c>
      <c r="I91" s="131">
        <v>0</v>
      </c>
      <c r="J91" s="25">
        <f t="shared" si="3"/>
        <v>0</v>
      </c>
    </row>
    <row r="92" spans="1:10" s="66" customFormat="1" ht="12.75">
      <c r="A92" s="102"/>
      <c r="B92" s="97"/>
      <c r="C92" s="97"/>
      <c r="D92" s="154" t="s">
        <v>28</v>
      </c>
      <c r="E92" s="155" t="s">
        <v>1</v>
      </c>
      <c r="F92" s="300">
        <v>502260.54000000004</v>
      </c>
      <c r="G92" s="330"/>
      <c r="H92" s="300">
        <v>1789847.89</v>
      </c>
      <c r="I92" s="131">
        <f t="shared" si="2"/>
        <v>356.3584529256469</v>
      </c>
      <c r="J92" s="25">
        <f t="shared" si="3"/>
        <v>0</v>
      </c>
    </row>
    <row r="93" spans="1:10" s="66" customFormat="1" ht="12.75" hidden="1">
      <c r="A93" s="102"/>
      <c r="B93" s="97"/>
      <c r="C93" s="101">
        <v>423</v>
      </c>
      <c r="D93" s="243"/>
      <c r="E93" s="153" t="s">
        <v>29</v>
      </c>
      <c r="F93" s="132">
        <v>0</v>
      </c>
      <c r="G93" s="328"/>
      <c r="H93" s="132">
        <v>0</v>
      </c>
      <c r="I93" s="299" t="e">
        <f t="shared" si="2"/>
        <v>#DIV/0!</v>
      </c>
      <c r="J93" s="119">
        <f t="shared" si="3"/>
        <v>0</v>
      </c>
    </row>
    <row r="94" spans="1:10" s="66" customFormat="1" ht="12.75" hidden="1">
      <c r="A94" s="102"/>
      <c r="B94" s="97"/>
      <c r="C94" s="105"/>
      <c r="D94" s="156">
        <v>4231</v>
      </c>
      <c r="E94" s="100" t="s">
        <v>195</v>
      </c>
      <c r="F94" s="300">
        <v>0</v>
      </c>
      <c r="G94" s="330"/>
      <c r="H94" s="300">
        <v>0</v>
      </c>
      <c r="I94" s="299" t="e">
        <f t="shared" si="2"/>
        <v>#DIV/0!</v>
      </c>
      <c r="J94" s="25">
        <f t="shared" si="3"/>
        <v>0</v>
      </c>
    </row>
    <row r="95" spans="1:10" s="66" customFormat="1" ht="12.75" hidden="1">
      <c r="A95" s="102"/>
      <c r="B95" s="97"/>
      <c r="C95" s="97"/>
      <c r="D95" s="155">
        <v>4233</v>
      </c>
      <c r="E95" s="155" t="s">
        <v>173</v>
      </c>
      <c r="F95" s="300">
        <v>0</v>
      </c>
      <c r="G95" s="330"/>
      <c r="H95" s="300">
        <v>0</v>
      </c>
      <c r="I95" s="299" t="e">
        <f t="shared" si="2"/>
        <v>#DIV/0!</v>
      </c>
      <c r="J95" s="25">
        <f t="shared" si="3"/>
        <v>0</v>
      </c>
    </row>
    <row r="96" spans="1:10" s="66" customFormat="1" ht="12.75">
      <c r="A96" s="108"/>
      <c r="B96" s="98"/>
      <c r="C96" s="98">
        <v>426</v>
      </c>
      <c r="D96" s="245"/>
      <c r="E96" s="18" t="s">
        <v>112</v>
      </c>
      <c r="F96" s="132">
        <v>404153.03</v>
      </c>
      <c r="G96" s="328"/>
      <c r="H96" s="132">
        <v>405495.48</v>
      </c>
      <c r="I96" s="299">
        <f t="shared" si="2"/>
        <v>100.33216378459416</v>
      </c>
      <c r="J96" s="119">
        <f t="shared" si="3"/>
        <v>0</v>
      </c>
    </row>
    <row r="97" spans="1:10" s="66" customFormat="1" ht="12.75">
      <c r="A97" s="102"/>
      <c r="B97" s="97"/>
      <c r="C97" s="97"/>
      <c r="D97" s="109">
        <v>4262</v>
      </c>
      <c r="E97" s="1" t="s">
        <v>111</v>
      </c>
      <c r="F97" s="300">
        <v>404153.03</v>
      </c>
      <c r="G97" s="330"/>
      <c r="H97" s="300">
        <v>405495.48</v>
      </c>
      <c r="I97" s="131">
        <f t="shared" si="2"/>
        <v>100.33216378459416</v>
      </c>
      <c r="J97" s="25">
        <f t="shared" si="3"/>
        <v>0</v>
      </c>
    </row>
    <row r="98" spans="1:10" s="66" customFormat="1" ht="12.75">
      <c r="A98" s="102"/>
      <c r="B98" s="101">
        <v>45</v>
      </c>
      <c r="C98" s="97"/>
      <c r="D98" s="110"/>
      <c r="E98" s="18" t="s">
        <v>30</v>
      </c>
      <c r="F98" s="132">
        <v>10035623.33</v>
      </c>
      <c r="G98" s="328">
        <v>39378990</v>
      </c>
      <c r="H98" s="132">
        <v>9755951.34</v>
      </c>
      <c r="I98" s="299">
        <f t="shared" si="2"/>
        <v>97.21320758259267</v>
      </c>
      <c r="J98" s="119">
        <f t="shared" si="3"/>
        <v>24.774508792632822</v>
      </c>
    </row>
    <row r="99" spans="1:10" s="66" customFormat="1" ht="12.75">
      <c r="A99" s="102"/>
      <c r="B99" s="97"/>
      <c r="C99" s="101">
        <v>451</v>
      </c>
      <c r="D99" s="110"/>
      <c r="E99" s="153" t="s">
        <v>0</v>
      </c>
      <c r="F99" s="132">
        <v>10035623.33</v>
      </c>
      <c r="G99" s="328"/>
      <c r="H99" s="132">
        <v>9755951.34</v>
      </c>
      <c r="I99" s="299">
        <f t="shared" si="2"/>
        <v>97.21320758259267</v>
      </c>
      <c r="J99" s="119">
        <f t="shared" si="3"/>
        <v>0</v>
      </c>
    </row>
    <row r="100" spans="1:10" s="68" customFormat="1" ht="12.75">
      <c r="A100" s="111"/>
      <c r="B100" s="112"/>
      <c r="C100" s="113"/>
      <c r="D100" s="254" t="s">
        <v>31</v>
      </c>
      <c r="E100" s="255" t="s">
        <v>0</v>
      </c>
      <c r="F100" s="302">
        <v>10035623.33</v>
      </c>
      <c r="G100" s="341"/>
      <c r="H100" s="302">
        <v>9755951.34</v>
      </c>
      <c r="I100" s="303">
        <f t="shared" si="2"/>
        <v>97.21320758259267</v>
      </c>
      <c r="J100" s="125">
        <f t="shared" si="3"/>
        <v>0</v>
      </c>
    </row>
    <row r="101" spans="1:9" s="66" customFormat="1" ht="12.75">
      <c r="A101" s="114"/>
      <c r="B101" s="114"/>
      <c r="C101" s="114"/>
      <c r="D101" s="114"/>
      <c r="F101" s="295"/>
      <c r="G101" s="72"/>
      <c r="H101" s="295"/>
      <c r="I101" s="295"/>
    </row>
    <row r="102" spans="1:9" s="66" customFormat="1" ht="13.5" customHeight="1">
      <c r="A102" s="114"/>
      <c r="B102" s="114"/>
      <c r="C102" s="114"/>
      <c r="D102" s="114"/>
      <c r="F102" s="295"/>
      <c r="G102" s="72"/>
      <c r="H102" s="295"/>
      <c r="I102" s="295"/>
    </row>
    <row r="103" spans="1:9" s="66" customFormat="1" ht="12.75" customHeight="1">
      <c r="A103" s="114"/>
      <c r="B103" s="114"/>
      <c r="C103" s="114"/>
      <c r="D103" s="114"/>
      <c r="F103" s="295"/>
      <c r="G103" s="72"/>
      <c r="H103" s="295"/>
      <c r="I103" s="295"/>
    </row>
    <row r="104" spans="1:9" s="66" customFormat="1" ht="12.75" customHeight="1">
      <c r="A104" s="114"/>
      <c r="B104" s="114"/>
      <c r="C104" s="114"/>
      <c r="D104" s="114"/>
      <c r="F104" s="295"/>
      <c r="G104" s="72"/>
      <c r="H104" s="295"/>
      <c r="I104" s="295"/>
    </row>
    <row r="105" spans="1:9" s="66" customFormat="1" ht="12.75">
      <c r="A105" s="114"/>
      <c r="B105" s="114"/>
      <c r="C105" s="114"/>
      <c r="D105" s="114"/>
      <c r="F105" s="295"/>
      <c r="G105" s="72"/>
      <c r="H105" s="295"/>
      <c r="I105" s="295"/>
    </row>
    <row r="106" spans="1:9" s="66" customFormat="1" ht="12.75">
      <c r="A106" s="114"/>
      <c r="B106" s="114"/>
      <c r="C106" s="114"/>
      <c r="D106" s="114"/>
      <c r="F106" s="295"/>
      <c r="G106" s="72"/>
      <c r="H106" s="295"/>
      <c r="I106" s="295"/>
    </row>
    <row r="107" spans="1:9" s="66" customFormat="1" ht="12.75">
      <c r="A107" s="114"/>
      <c r="B107" s="114"/>
      <c r="C107" s="114"/>
      <c r="D107" s="114"/>
      <c r="F107" s="295"/>
      <c r="G107" s="72"/>
      <c r="H107" s="295"/>
      <c r="I107" s="295"/>
    </row>
    <row r="108" spans="1:9" s="66" customFormat="1" ht="12.75">
      <c r="A108" s="114"/>
      <c r="B108" s="114"/>
      <c r="C108" s="114"/>
      <c r="D108" s="114"/>
      <c r="F108" s="295"/>
      <c r="G108" s="72"/>
      <c r="H108" s="295"/>
      <c r="I108" s="295"/>
    </row>
    <row r="109" spans="1:9" s="66" customFormat="1" ht="12.75">
      <c r="A109" s="114"/>
      <c r="B109" s="114"/>
      <c r="C109" s="114"/>
      <c r="D109" s="114"/>
      <c r="F109" s="295"/>
      <c r="G109" s="72"/>
      <c r="H109" s="295"/>
      <c r="I109" s="295"/>
    </row>
    <row r="110" spans="1:9" s="66" customFormat="1" ht="12.75">
      <c r="A110" s="114"/>
      <c r="B110" s="114"/>
      <c r="C110" s="114"/>
      <c r="D110" s="114"/>
      <c r="F110" s="295"/>
      <c r="G110" s="72"/>
      <c r="H110" s="295"/>
      <c r="I110" s="295"/>
    </row>
    <row r="111" spans="1:9" s="66" customFormat="1" ht="12.75">
      <c r="A111" s="114"/>
      <c r="B111" s="114"/>
      <c r="C111" s="114"/>
      <c r="D111" s="114"/>
      <c r="F111" s="295"/>
      <c r="G111" s="72"/>
      <c r="H111" s="295"/>
      <c r="I111" s="295"/>
    </row>
    <row r="112" spans="1:9" s="66" customFormat="1" ht="12.75">
      <c r="A112" s="114"/>
      <c r="B112" s="114"/>
      <c r="C112" s="114"/>
      <c r="D112" s="114"/>
      <c r="F112" s="295"/>
      <c r="G112" s="72"/>
      <c r="H112" s="295"/>
      <c r="I112" s="295"/>
    </row>
    <row r="113" spans="1:9" s="66" customFormat="1" ht="12.75">
      <c r="A113" s="114"/>
      <c r="B113" s="114"/>
      <c r="C113" s="114"/>
      <c r="D113" s="114"/>
      <c r="F113" s="295"/>
      <c r="G113" s="72"/>
      <c r="H113" s="295"/>
      <c r="I113" s="295"/>
    </row>
    <row r="114" spans="1:9" s="66" customFormat="1" ht="12.75">
      <c r="A114" s="114"/>
      <c r="B114" s="114"/>
      <c r="C114" s="114"/>
      <c r="D114" s="114"/>
      <c r="F114" s="295"/>
      <c r="G114" s="72"/>
      <c r="H114" s="295"/>
      <c r="I114" s="295"/>
    </row>
    <row r="115" spans="1:9" s="66" customFormat="1" ht="12.75">
      <c r="A115" s="114"/>
      <c r="B115" s="114"/>
      <c r="C115" s="114"/>
      <c r="D115" s="114"/>
      <c r="F115" s="295"/>
      <c r="G115" s="72"/>
      <c r="H115" s="295"/>
      <c r="I115" s="295"/>
    </row>
    <row r="116" spans="1:9" s="66" customFormat="1" ht="12.75">
      <c r="A116" s="114"/>
      <c r="B116" s="114"/>
      <c r="C116" s="114"/>
      <c r="D116" s="114"/>
      <c r="F116" s="295"/>
      <c r="G116" s="72"/>
      <c r="H116" s="295"/>
      <c r="I116" s="295"/>
    </row>
    <row r="117" spans="1:9" s="66" customFormat="1" ht="12.75">
      <c r="A117" s="114"/>
      <c r="B117" s="114"/>
      <c r="C117" s="114"/>
      <c r="D117" s="114"/>
      <c r="F117" s="295"/>
      <c r="G117" s="72"/>
      <c r="H117" s="295"/>
      <c r="I117" s="295"/>
    </row>
    <row r="118" spans="1:9" s="66" customFormat="1" ht="12.75">
      <c r="A118" s="114"/>
      <c r="B118" s="114"/>
      <c r="C118" s="114"/>
      <c r="D118" s="114"/>
      <c r="F118" s="295"/>
      <c r="G118" s="72"/>
      <c r="H118" s="295"/>
      <c r="I118" s="295"/>
    </row>
    <row r="119" spans="1:9" s="66" customFormat="1" ht="12.75">
      <c r="A119" s="114"/>
      <c r="B119" s="114"/>
      <c r="C119" s="114"/>
      <c r="D119" s="114"/>
      <c r="F119" s="295"/>
      <c r="G119" s="72"/>
      <c r="H119" s="295"/>
      <c r="I119" s="295"/>
    </row>
    <row r="120" spans="1:9" s="66" customFormat="1" ht="12.75">
      <c r="A120" s="114"/>
      <c r="B120" s="114"/>
      <c r="C120" s="114"/>
      <c r="D120" s="114"/>
      <c r="F120" s="295"/>
      <c r="G120" s="72"/>
      <c r="H120" s="295"/>
      <c r="I120" s="295"/>
    </row>
    <row r="121" spans="1:9" s="66" customFormat="1" ht="12.75">
      <c r="A121" s="114"/>
      <c r="B121" s="114"/>
      <c r="C121" s="114"/>
      <c r="D121" s="114"/>
      <c r="F121" s="295"/>
      <c r="G121" s="72"/>
      <c r="H121" s="295"/>
      <c r="I121" s="295"/>
    </row>
    <row r="122" spans="1:9" s="66" customFormat="1" ht="12.75">
      <c r="A122" s="114"/>
      <c r="B122" s="114"/>
      <c r="C122" s="114"/>
      <c r="D122" s="114"/>
      <c r="F122" s="295"/>
      <c r="G122" s="72"/>
      <c r="H122" s="295"/>
      <c r="I122" s="295"/>
    </row>
    <row r="123" spans="1:9" s="66" customFormat="1" ht="12.75">
      <c r="A123" s="114"/>
      <c r="B123" s="114"/>
      <c r="C123" s="114"/>
      <c r="D123" s="114"/>
      <c r="F123" s="295"/>
      <c r="G123" s="72"/>
      <c r="H123" s="295"/>
      <c r="I123" s="295"/>
    </row>
    <row r="124" spans="1:9" s="66" customFormat="1" ht="12.75">
      <c r="A124" s="114"/>
      <c r="B124" s="114"/>
      <c r="C124" s="114"/>
      <c r="D124" s="114"/>
      <c r="F124" s="295"/>
      <c r="G124" s="72"/>
      <c r="H124" s="295"/>
      <c r="I124" s="295"/>
    </row>
    <row r="125" spans="1:9" s="66" customFormat="1" ht="12.75">
      <c r="A125" s="114"/>
      <c r="B125" s="114"/>
      <c r="C125" s="114"/>
      <c r="D125" s="114"/>
      <c r="F125" s="295"/>
      <c r="G125" s="72"/>
      <c r="H125" s="295"/>
      <c r="I125" s="295"/>
    </row>
    <row r="126" spans="1:9" s="66" customFormat="1" ht="12.75">
      <c r="A126" s="114"/>
      <c r="B126" s="114"/>
      <c r="C126" s="114"/>
      <c r="D126" s="114"/>
      <c r="F126" s="295"/>
      <c r="G126" s="72"/>
      <c r="H126" s="295"/>
      <c r="I126" s="295"/>
    </row>
    <row r="127" spans="1:9" s="66" customFormat="1" ht="12.75">
      <c r="A127" s="114"/>
      <c r="B127" s="114"/>
      <c r="C127" s="114"/>
      <c r="D127" s="114"/>
      <c r="F127" s="295"/>
      <c r="G127" s="72"/>
      <c r="H127" s="295"/>
      <c r="I127" s="295"/>
    </row>
    <row r="128" spans="1:9" s="66" customFormat="1" ht="12.75">
      <c r="A128" s="114"/>
      <c r="B128" s="114"/>
      <c r="C128" s="114"/>
      <c r="D128" s="114"/>
      <c r="F128" s="295"/>
      <c r="G128" s="72"/>
      <c r="H128" s="295"/>
      <c r="I128" s="295"/>
    </row>
    <row r="129" spans="1:9" s="66" customFormat="1" ht="12.75">
      <c r="A129" s="114"/>
      <c r="B129" s="114"/>
      <c r="C129" s="114"/>
      <c r="D129" s="114"/>
      <c r="F129" s="295"/>
      <c r="G129" s="72"/>
      <c r="H129" s="295"/>
      <c r="I129" s="295"/>
    </row>
    <row r="130" spans="1:9" s="66" customFormat="1" ht="12.75">
      <c r="A130" s="114"/>
      <c r="B130" s="114"/>
      <c r="C130" s="114"/>
      <c r="D130" s="114"/>
      <c r="F130" s="295"/>
      <c r="G130" s="72"/>
      <c r="H130" s="295"/>
      <c r="I130" s="295"/>
    </row>
    <row r="131" spans="1:9" s="66" customFormat="1" ht="12.75">
      <c r="A131" s="114"/>
      <c r="B131" s="114"/>
      <c r="C131" s="114"/>
      <c r="D131" s="114"/>
      <c r="F131" s="295"/>
      <c r="G131" s="72"/>
      <c r="H131" s="295"/>
      <c r="I131" s="295"/>
    </row>
    <row r="132" spans="1:9" s="66" customFormat="1" ht="12.75">
      <c r="A132" s="114"/>
      <c r="B132" s="114"/>
      <c r="C132" s="114"/>
      <c r="D132" s="114"/>
      <c r="F132" s="295"/>
      <c r="G132" s="72"/>
      <c r="H132" s="295"/>
      <c r="I132" s="295"/>
    </row>
    <row r="133" spans="1:9" s="66" customFormat="1" ht="12.75">
      <c r="A133" s="114"/>
      <c r="B133" s="114"/>
      <c r="C133" s="114"/>
      <c r="D133" s="114"/>
      <c r="F133" s="295"/>
      <c r="G133" s="72"/>
      <c r="H133" s="295"/>
      <c r="I133" s="295"/>
    </row>
    <row r="134" spans="1:9" s="66" customFormat="1" ht="12.75">
      <c r="A134" s="114"/>
      <c r="B134" s="114"/>
      <c r="C134" s="114"/>
      <c r="D134" s="114"/>
      <c r="F134" s="295"/>
      <c r="G134" s="72"/>
      <c r="H134" s="295"/>
      <c r="I134" s="295"/>
    </row>
    <row r="135" spans="1:9" s="66" customFormat="1" ht="12.75">
      <c r="A135" s="114"/>
      <c r="B135" s="114"/>
      <c r="C135" s="114"/>
      <c r="D135" s="114"/>
      <c r="F135" s="295"/>
      <c r="G135" s="72"/>
      <c r="H135" s="295"/>
      <c r="I135" s="295"/>
    </row>
    <row r="136" spans="1:9" s="66" customFormat="1" ht="12.75">
      <c r="A136" s="114"/>
      <c r="B136" s="114"/>
      <c r="C136" s="114"/>
      <c r="D136" s="114"/>
      <c r="F136" s="295"/>
      <c r="G136" s="72"/>
      <c r="H136" s="295"/>
      <c r="I136" s="295"/>
    </row>
    <row r="137" spans="1:9" s="66" customFormat="1" ht="12.75">
      <c r="A137" s="114"/>
      <c r="B137" s="114"/>
      <c r="C137" s="114"/>
      <c r="D137" s="114"/>
      <c r="F137" s="295"/>
      <c r="G137" s="72"/>
      <c r="H137" s="295"/>
      <c r="I137" s="295"/>
    </row>
    <row r="138" spans="1:9" s="66" customFormat="1" ht="12.75">
      <c r="A138" s="114"/>
      <c r="B138" s="114"/>
      <c r="C138" s="114"/>
      <c r="D138" s="114"/>
      <c r="F138" s="295"/>
      <c r="G138" s="72"/>
      <c r="H138" s="295"/>
      <c r="I138" s="295"/>
    </row>
    <row r="139" spans="1:9" s="66" customFormat="1" ht="12.75">
      <c r="A139" s="114"/>
      <c r="B139" s="114"/>
      <c r="C139" s="114"/>
      <c r="D139" s="114"/>
      <c r="F139" s="295"/>
      <c r="G139" s="72"/>
      <c r="H139" s="295"/>
      <c r="I139" s="295"/>
    </row>
    <row r="140" spans="1:9" s="66" customFormat="1" ht="12.75">
      <c r="A140" s="114"/>
      <c r="B140" s="114"/>
      <c r="C140" s="114"/>
      <c r="D140" s="114"/>
      <c r="F140" s="295"/>
      <c r="G140" s="72"/>
      <c r="H140" s="295"/>
      <c r="I140" s="295"/>
    </row>
    <row r="141" spans="1:9" s="66" customFormat="1" ht="12.75">
      <c r="A141" s="114"/>
      <c r="B141" s="114"/>
      <c r="C141" s="114"/>
      <c r="D141" s="114"/>
      <c r="F141" s="295"/>
      <c r="G141" s="72"/>
      <c r="H141" s="295"/>
      <c r="I141" s="295"/>
    </row>
    <row r="142" spans="1:9" s="66" customFormat="1" ht="12.75">
      <c r="A142" s="114"/>
      <c r="B142" s="114"/>
      <c r="C142" s="114"/>
      <c r="D142" s="114"/>
      <c r="F142" s="295"/>
      <c r="G142" s="72"/>
      <c r="H142" s="295"/>
      <c r="I142" s="295"/>
    </row>
    <row r="143" spans="1:9" s="66" customFormat="1" ht="12.75">
      <c r="A143" s="114"/>
      <c r="B143" s="114"/>
      <c r="C143" s="114"/>
      <c r="D143" s="114"/>
      <c r="F143" s="295"/>
      <c r="G143" s="72"/>
      <c r="H143" s="295"/>
      <c r="I143" s="295"/>
    </row>
    <row r="144" spans="1:9" s="66" customFormat="1" ht="12.75">
      <c r="A144" s="114"/>
      <c r="B144" s="114"/>
      <c r="C144" s="114"/>
      <c r="D144" s="114"/>
      <c r="F144" s="295"/>
      <c r="G144" s="72"/>
      <c r="H144" s="295"/>
      <c r="I144" s="295"/>
    </row>
    <row r="145" spans="1:9" s="66" customFormat="1" ht="12.75">
      <c r="A145" s="114"/>
      <c r="B145" s="114"/>
      <c r="C145" s="114"/>
      <c r="D145" s="114"/>
      <c r="F145" s="295"/>
      <c r="G145" s="72"/>
      <c r="H145" s="295"/>
      <c r="I145" s="295"/>
    </row>
    <row r="146" spans="1:9" s="66" customFormat="1" ht="12.75">
      <c r="A146" s="114"/>
      <c r="B146" s="114"/>
      <c r="C146" s="114"/>
      <c r="D146" s="114"/>
      <c r="F146" s="295"/>
      <c r="G146" s="72"/>
      <c r="H146" s="295"/>
      <c r="I146" s="295"/>
    </row>
    <row r="147" spans="1:9" s="66" customFormat="1" ht="12.75">
      <c r="A147" s="114"/>
      <c r="B147" s="114"/>
      <c r="C147" s="114"/>
      <c r="D147" s="114"/>
      <c r="F147" s="295"/>
      <c r="G147" s="72"/>
      <c r="H147" s="295"/>
      <c r="I147" s="295"/>
    </row>
    <row r="148" spans="1:9" s="66" customFormat="1" ht="12.75">
      <c r="A148" s="114"/>
      <c r="B148" s="114"/>
      <c r="C148" s="114"/>
      <c r="D148" s="114"/>
      <c r="F148" s="295"/>
      <c r="G148" s="72"/>
      <c r="H148" s="295"/>
      <c r="I148" s="295"/>
    </row>
    <row r="149" spans="1:9" s="66" customFormat="1" ht="12.75">
      <c r="A149" s="114"/>
      <c r="B149" s="114"/>
      <c r="C149" s="114"/>
      <c r="D149" s="114"/>
      <c r="F149" s="295"/>
      <c r="G149" s="72"/>
      <c r="H149" s="295"/>
      <c r="I149" s="295"/>
    </row>
    <row r="150" spans="1:9" s="66" customFormat="1" ht="12.75">
      <c r="A150" s="114"/>
      <c r="B150" s="114"/>
      <c r="C150" s="114"/>
      <c r="D150" s="114"/>
      <c r="F150" s="295"/>
      <c r="G150" s="72"/>
      <c r="H150" s="295"/>
      <c r="I150" s="295"/>
    </row>
    <row r="151" spans="1:9" s="66" customFormat="1" ht="12.75">
      <c r="A151" s="114"/>
      <c r="B151" s="114"/>
      <c r="C151" s="114"/>
      <c r="D151" s="114"/>
      <c r="F151" s="295"/>
      <c r="G151" s="72"/>
      <c r="H151" s="295"/>
      <c r="I151" s="295"/>
    </row>
    <row r="152" spans="1:9" s="66" customFormat="1" ht="12.75">
      <c r="A152" s="114"/>
      <c r="B152" s="114"/>
      <c r="C152" s="114"/>
      <c r="D152" s="114"/>
      <c r="F152" s="295"/>
      <c r="G152" s="72"/>
      <c r="H152" s="295"/>
      <c r="I152" s="295"/>
    </row>
    <row r="153" spans="1:9" s="66" customFormat="1" ht="12.75">
      <c r="A153" s="114"/>
      <c r="B153" s="114"/>
      <c r="C153" s="114"/>
      <c r="D153" s="114"/>
      <c r="F153" s="295"/>
      <c r="G153" s="72"/>
      <c r="H153" s="295"/>
      <c r="I153" s="295"/>
    </row>
    <row r="154" spans="1:9" s="66" customFormat="1" ht="12.75">
      <c r="A154" s="114"/>
      <c r="B154" s="114"/>
      <c r="C154" s="114"/>
      <c r="D154" s="114"/>
      <c r="F154" s="295"/>
      <c r="G154" s="72"/>
      <c r="H154" s="295"/>
      <c r="I154" s="295"/>
    </row>
    <row r="155" spans="1:9" s="66" customFormat="1" ht="12.75">
      <c r="A155" s="114"/>
      <c r="B155" s="114"/>
      <c r="C155" s="114"/>
      <c r="D155" s="114"/>
      <c r="F155" s="295"/>
      <c r="G155" s="72"/>
      <c r="H155" s="295"/>
      <c r="I155" s="295"/>
    </row>
    <row r="156" spans="1:9" s="66" customFormat="1" ht="12.75">
      <c r="A156" s="114"/>
      <c r="B156" s="114"/>
      <c r="C156" s="114"/>
      <c r="D156" s="114"/>
      <c r="F156" s="295"/>
      <c r="G156" s="72"/>
      <c r="H156" s="295"/>
      <c r="I156" s="295"/>
    </row>
    <row r="157" spans="1:9" s="66" customFormat="1" ht="12.75">
      <c r="A157" s="114"/>
      <c r="B157" s="114"/>
      <c r="C157" s="114"/>
      <c r="D157" s="114"/>
      <c r="F157" s="295"/>
      <c r="G157" s="72"/>
      <c r="H157" s="295"/>
      <c r="I157" s="295"/>
    </row>
    <row r="158" spans="1:9" s="66" customFormat="1" ht="12.75">
      <c r="A158" s="114"/>
      <c r="B158" s="114"/>
      <c r="C158" s="114"/>
      <c r="D158" s="114"/>
      <c r="F158" s="295"/>
      <c r="G158" s="72"/>
      <c r="H158" s="295"/>
      <c r="I158" s="295"/>
    </row>
    <row r="159" spans="1:9" s="66" customFormat="1" ht="12.75">
      <c r="A159" s="114"/>
      <c r="B159" s="114"/>
      <c r="C159" s="114"/>
      <c r="D159" s="114"/>
      <c r="F159" s="295"/>
      <c r="G159" s="72"/>
      <c r="H159" s="295"/>
      <c r="I159" s="295"/>
    </row>
    <row r="160" spans="1:9" s="66" customFormat="1" ht="12.75">
      <c r="A160" s="114"/>
      <c r="B160" s="114"/>
      <c r="C160" s="114"/>
      <c r="D160" s="114"/>
      <c r="F160" s="295"/>
      <c r="G160" s="72"/>
      <c r="H160" s="295"/>
      <c r="I160" s="295"/>
    </row>
    <row r="161" spans="1:9" s="66" customFormat="1" ht="12.75">
      <c r="A161" s="114"/>
      <c r="B161" s="114"/>
      <c r="C161" s="114"/>
      <c r="D161" s="114"/>
      <c r="F161" s="295"/>
      <c r="G161" s="72"/>
      <c r="H161" s="295"/>
      <c r="I161" s="295"/>
    </row>
    <row r="162" spans="1:9" s="66" customFormat="1" ht="12.75">
      <c r="A162" s="114"/>
      <c r="B162" s="114"/>
      <c r="C162" s="114"/>
      <c r="D162" s="114"/>
      <c r="F162" s="295"/>
      <c r="G162" s="72"/>
      <c r="H162" s="295"/>
      <c r="I162" s="295"/>
    </row>
    <row r="163" spans="1:9" s="66" customFormat="1" ht="12.75">
      <c r="A163" s="114"/>
      <c r="B163" s="114"/>
      <c r="C163" s="114"/>
      <c r="D163" s="114"/>
      <c r="F163" s="295"/>
      <c r="G163" s="72"/>
      <c r="H163" s="295"/>
      <c r="I163" s="295"/>
    </row>
    <row r="164" spans="1:9" s="66" customFormat="1" ht="12.75">
      <c r="A164" s="114"/>
      <c r="B164" s="114"/>
      <c r="C164" s="114"/>
      <c r="D164" s="114"/>
      <c r="F164" s="295"/>
      <c r="G164" s="72"/>
      <c r="H164" s="295"/>
      <c r="I164" s="295"/>
    </row>
    <row r="165" spans="1:9" s="66" customFormat="1" ht="12.75">
      <c r="A165" s="114"/>
      <c r="B165" s="114"/>
      <c r="C165" s="114"/>
      <c r="D165" s="114"/>
      <c r="F165" s="295"/>
      <c r="G165" s="72"/>
      <c r="H165" s="295"/>
      <c r="I165" s="295"/>
    </row>
    <row r="166" spans="1:9" s="66" customFormat="1" ht="12.75">
      <c r="A166" s="114"/>
      <c r="B166" s="114"/>
      <c r="C166" s="114"/>
      <c r="D166" s="114"/>
      <c r="F166" s="295"/>
      <c r="G166" s="72"/>
      <c r="H166" s="295"/>
      <c r="I166" s="295"/>
    </row>
    <row r="167" spans="1:9" s="66" customFormat="1" ht="12.75">
      <c r="A167" s="114"/>
      <c r="B167" s="114"/>
      <c r="C167" s="114"/>
      <c r="D167" s="114"/>
      <c r="F167" s="295"/>
      <c r="G167" s="72"/>
      <c r="H167" s="295"/>
      <c r="I167" s="295"/>
    </row>
    <row r="168" spans="1:9" s="66" customFormat="1" ht="12.75">
      <c r="A168" s="114"/>
      <c r="B168" s="114"/>
      <c r="C168" s="114"/>
      <c r="D168" s="114"/>
      <c r="F168" s="295"/>
      <c r="G168" s="72"/>
      <c r="H168" s="295"/>
      <c r="I168" s="295"/>
    </row>
    <row r="169" spans="1:9" s="66" customFormat="1" ht="12.75">
      <c r="A169" s="114"/>
      <c r="B169" s="114"/>
      <c r="C169" s="114"/>
      <c r="D169" s="114"/>
      <c r="F169" s="295"/>
      <c r="G169" s="72"/>
      <c r="H169" s="295"/>
      <c r="I169" s="295"/>
    </row>
    <row r="170" spans="1:9" s="66" customFormat="1" ht="12.75">
      <c r="A170" s="114"/>
      <c r="B170" s="114"/>
      <c r="C170" s="114"/>
      <c r="D170" s="114"/>
      <c r="F170" s="295"/>
      <c r="G170" s="72"/>
      <c r="H170" s="295"/>
      <c r="I170" s="295"/>
    </row>
    <row r="171" spans="1:9" s="66" customFormat="1" ht="12.75">
      <c r="A171" s="114"/>
      <c r="B171" s="114"/>
      <c r="C171" s="114"/>
      <c r="D171" s="114"/>
      <c r="F171" s="295"/>
      <c r="G171" s="72"/>
      <c r="H171" s="295"/>
      <c r="I171" s="295"/>
    </row>
    <row r="172" spans="1:9" s="66" customFormat="1" ht="12.75">
      <c r="A172" s="114"/>
      <c r="B172" s="114"/>
      <c r="C172" s="114"/>
      <c r="D172" s="114"/>
      <c r="F172" s="295"/>
      <c r="G172" s="72"/>
      <c r="H172" s="295"/>
      <c r="I172" s="295"/>
    </row>
    <row r="173" spans="1:9" s="66" customFormat="1" ht="12.75">
      <c r="A173" s="114"/>
      <c r="B173" s="114"/>
      <c r="C173" s="114"/>
      <c r="D173" s="114"/>
      <c r="F173" s="295"/>
      <c r="G173" s="72"/>
      <c r="H173" s="295"/>
      <c r="I173" s="295"/>
    </row>
    <row r="174" spans="1:9" s="66" customFormat="1" ht="12.75">
      <c r="A174" s="114"/>
      <c r="B174" s="114"/>
      <c r="C174" s="114"/>
      <c r="D174" s="114"/>
      <c r="F174" s="295"/>
      <c r="G174" s="72"/>
      <c r="H174" s="295"/>
      <c r="I174" s="295"/>
    </row>
    <row r="175" spans="1:9" s="66" customFormat="1" ht="12.75">
      <c r="A175" s="114"/>
      <c r="B175" s="114"/>
      <c r="C175" s="114"/>
      <c r="D175" s="114"/>
      <c r="F175" s="295"/>
      <c r="G175" s="72"/>
      <c r="H175" s="295"/>
      <c r="I175" s="295"/>
    </row>
    <row r="176" spans="1:9" s="66" customFormat="1" ht="12.75">
      <c r="A176" s="114"/>
      <c r="B176" s="114"/>
      <c r="C176" s="114"/>
      <c r="D176" s="114"/>
      <c r="F176" s="295"/>
      <c r="G176" s="72"/>
      <c r="H176" s="295"/>
      <c r="I176" s="295"/>
    </row>
    <row r="177" spans="1:9" s="66" customFormat="1" ht="12.75">
      <c r="A177" s="114"/>
      <c r="B177" s="114"/>
      <c r="C177" s="114"/>
      <c r="D177" s="114"/>
      <c r="F177" s="295"/>
      <c r="G177" s="72"/>
      <c r="H177" s="295"/>
      <c r="I177" s="295"/>
    </row>
    <row r="178" spans="1:9" s="66" customFormat="1" ht="12.75">
      <c r="A178" s="114"/>
      <c r="B178" s="114"/>
      <c r="C178" s="114"/>
      <c r="D178" s="114"/>
      <c r="F178" s="295"/>
      <c r="G178" s="72"/>
      <c r="H178" s="295"/>
      <c r="I178" s="295"/>
    </row>
    <row r="179" spans="1:9" s="66" customFormat="1" ht="12.75">
      <c r="A179" s="114"/>
      <c r="B179" s="114"/>
      <c r="C179" s="114"/>
      <c r="D179" s="114"/>
      <c r="F179" s="295"/>
      <c r="G179" s="72"/>
      <c r="H179" s="295"/>
      <c r="I179" s="295"/>
    </row>
    <row r="180" spans="1:9" s="66" customFormat="1" ht="12.75">
      <c r="A180" s="114"/>
      <c r="B180" s="114"/>
      <c r="C180" s="114"/>
      <c r="D180" s="114"/>
      <c r="F180" s="295"/>
      <c r="G180" s="72"/>
      <c r="H180" s="295"/>
      <c r="I180" s="295"/>
    </row>
    <row r="181" spans="1:9" s="66" customFormat="1" ht="12.75">
      <c r="A181" s="114"/>
      <c r="B181" s="114"/>
      <c r="C181" s="114"/>
      <c r="D181" s="114"/>
      <c r="F181" s="295"/>
      <c r="G181" s="72"/>
      <c r="H181" s="295"/>
      <c r="I181" s="295"/>
    </row>
    <row r="182" spans="1:9" s="66" customFormat="1" ht="12.75">
      <c r="A182" s="114"/>
      <c r="B182" s="114"/>
      <c r="C182" s="114"/>
      <c r="D182" s="114"/>
      <c r="F182" s="295"/>
      <c r="G182" s="72"/>
      <c r="H182" s="295"/>
      <c r="I182" s="295"/>
    </row>
    <row r="183" spans="1:9" s="66" customFormat="1" ht="12.75">
      <c r="A183" s="114"/>
      <c r="B183" s="114"/>
      <c r="C183" s="114"/>
      <c r="D183" s="114"/>
      <c r="F183" s="295"/>
      <c r="G183" s="72"/>
      <c r="H183" s="295"/>
      <c r="I183" s="295"/>
    </row>
    <row r="184" spans="1:9" s="66" customFormat="1" ht="12.75">
      <c r="A184" s="114"/>
      <c r="B184" s="114"/>
      <c r="C184" s="114"/>
      <c r="D184" s="114"/>
      <c r="F184" s="295"/>
      <c r="G184" s="72"/>
      <c r="H184" s="295"/>
      <c r="I184" s="295"/>
    </row>
    <row r="185" spans="1:9" s="66" customFormat="1" ht="12.75">
      <c r="A185" s="114"/>
      <c r="B185" s="114"/>
      <c r="C185" s="114"/>
      <c r="D185" s="114"/>
      <c r="F185" s="295"/>
      <c r="G185" s="72"/>
      <c r="H185" s="295"/>
      <c r="I185" s="295"/>
    </row>
    <row r="186" spans="1:9" s="66" customFormat="1" ht="12.75">
      <c r="A186" s="114"/>
      <c r="B186" s="114"/>
      <c r="C186" s="114"/>
      <c r="D186" s="114"/>
      <c r="F186" s="295"/>
      <c r="G186" s="72"/>
      <c r="H186" s="295"/>
      <c r="I186" s="295"/>
    </row>
    <row r="187" spans="1:9" s="66" customFormat="1" ht="12.75">
      <c r="A187" s="114"/>
      <c r="B187" s="114"/>
      <c r="C187" s="114"/>
      <c r="D187" s="114"/>
      <c r="F187" s="295"/>
      <c r="G187" s="72"/>
      <c r="H187" s="295"/>
      <c r="I187" s="295"/>
    </row>
    <row r="188" spans="1:9" s="66" customFormat="1" ht="12.75">
      <c r="A188" s="114"/>
      <c r="B188" s="114"/>
      <c r="C188" s="114"/>
      <c r="D188" s="114"/>
      <c r="F188" s="295"/>
      <c r="G188" s="72"/>
      <c r="H188" s="295"/>
      <c r="I188" s="295"/>
    </row>
    <row r="189" spans="1:9" s="66" customFormat="1" ht="12.75">
      <c r="A189" s="114"/>
      <c r="B189" s="114"/>
      <c r="C189" s="114"/>
      <c r="D189" s="114"/>
      <c r="F189" s="295"/>
      <c r="G189" s="72"/>
      <c r="H189" s="295"/>
      <c r="I189" s="295"/>
    </row>
    <row r="190" spans="1:9" s="66" customFormat="1" ht="12.75">
      <c r="A190" s="114"/>
      <c r="B190" s="114"/>
      <c r="C190" s="114"/>
      <c r="D190" s="114"/>
      <c r="F190" s="295"/>
      <c r="G190" s="72"/>
      <c r="H190" s="295"/>
      <c r="I190" s="295"/>
    </row>
    <row r="191" spans="1:9" s="66" customFormat="1" ht="12.75">
      <c r="A191" s="114"/>
      <c r="B191" s="114"/>
      <c r="C191" s="114"/>
      <c r="D191" s="114"/>
      <c r="F191" s="295"/>
      <c r="G191" s="72"/>
      <c r="H191" s="295"/>
      <c r="I191" s="295"/>
    </row>
    <row r="192" spans="1:9" s="66" customFormat="1" ht="12.75">
      <c r="A192" s="114"/>
      <c r="B192" s="114"/>
      <c r="C192" s="114"/>
      <c r="D192" s="114"/>
      <c r="F192" s="295"/>
      <c r="G192" s="72"/>
      <c r="H192" s="295"/>
      <c r="I192" s="295"/>
    </row>
    <row r="193" spans="1:9" s="66" customFormat="1" ht="12.75">
      <c r="A193" s="114"/>
      <c r="B193" s="114"/>
      <c r="C193" s="114"/>
      <c r="D193" s="114"/>
      <c r="F193" s="295"/>
      <c r="G193" s="72"/>
      <c r="H193" s="295"/>
      <c r="I193" s="295"/>
    </row>
    <row r="194" spans="1:9" s="66" customFormat="1" ht="12.75">
      <c r="A194" s="114"/>
      <c r="B194" s="114"/>
      <c r="C194" s="114"/>
      <c r="D194" s="114"/>
      <c r="F194" s="295"/>
      <c r="G194" s="72"/>
      <c r="H194" s="295"/>
      <c r="I194" s="295"/>
    </row>
    <row r="195" spans="1:9" s="66" customFormat="1" ht="12.75">
      <c r="A195" s="114"/>
      <c r="B195" s="114"/>
      <c r="C195" s="114"/>
      <c r="D195" s="114"/>
      <c r="F195" s="295"/>
      <c r="G195" s="72"/>
      <c r="H195" s="295"/>
      <c r="I195" s="295"/>
    </row>
    <row r="196" spans="1:9" s="66" customFormat="1" ht="12.75">
      <c r="A196" s="114"/>
      <c r="B196" s="114"/>
      <c r="C196" s="114"/>
      <c r="D196" s="114"/>
      <c r="F196" s="295"/>
      <c r="G196" s="72"/>
      <c r="H196" s="295"/>
      <c r="I196" s="295"/>
    </row>
    <row r="197" spans="1:9" s="66" customFormat="1" ht="12.75">
      <c r="A197" s="114"/>
      <c r="B197" s="114"/>
      <c r="C197" s="114"/>
      <c r="D197" s="114"/>
      <c r="F197" s="295"/>
      <c r="G197" s="72"/>
      <c r="H197" s="295"/>
      <c r="I197" s="295"/>
    </row>
    <row r="198" spans="1:9" s="66" customFormat="1" ht="12.75">
      <c r="A198" s="114"/>
      <c r="B198" s="114"/>
      <c r="C198" s="114"/>
      <c r="D198" s="114"/>
      <c r="F198" s="295"/>
      <c r="G198" s="72"/>
      <c r="H198" s="295"/>
      <c r="I198" s="295"/>
    </row>
    <row r="199" spans="1:9" s="66" customFormat="1" ht="12.75">
      <c r="A199" s="114"/>
      <c r="B199" s="114"/>
      <c r="C199" s="114"/>
      <c r="D199" s="114"/>
      <c r="F199" s="295"/>
      <c r="G199" s="72"/>
      <c r="H199" s="295"/>
      <c r="I199" s="295"/>
    </row>
    <row r="200" spans="1:9" s="66" customFormat="1" ht="12.75">
      <c r="A200" s="114"/>
      <c r="B200" s="114"/>
      <c r="C200" s="114"/>
      <c r="D200" s="114"/>
      <c r="F200" s="295"/>
      <c r="G200" s="72"/>
      <c r="H200" s="295"/>
      <c r="I200" s="295"/>
    </row>
    <row r="201" spans="1:9" s="66" customFormat="1" ht="12.75">
      <c r="A201" s="114"/>
      <c r="B201" s="114"/>
      <c r="C201" s="114"/>
      <c r="D201" s="114"/>
      <c r="F201" s="295"/>
      <c r="G201" s="72"/>
      <c r="H201" s="295"/>
      <c r="I201" s="295"/>
    </row>
    <row r="202" spans="1:9" s="66" customFormat="1" ht="12.75">
      <c r="A202" s="114"/>
      <c r="B202" s="114"/>
      <c r="C202" s="114"/>
      <c r="D202" s="114"/>
      <c r="F202" s="295"/>
      <c r="G202" s="72"/>
      <c r="H202" s="295"/>
      <c r="I202" s="295"/>
    </row>
    <row r="203" spans="1:9" s="66" customFormat="1" ht="12.75">
      <c r="A203" s="114"/>
      <c r="B203" s="114"/>
      <c r="C203" s="114"/>
      <c r="D203" s="114"/>
      <c r="F203" s="295"/>
      <c r="G203" s="72"/>
      <c r="H203" s="295"/>
      <c r="I203" s="295"/>
    </row>
    <row r="204" spans="1:9" s="66" customFormat="1" ht="12.75">
      <c r="A204" s="114"/>
      <c r="B204" s="114"/>
      <c r="C204" s="114"/>
      <c r="D204" s="114"/>
      <c r="F204" s="295"/>
      <c r="G204" s="72"/>
      <c r="H204" s="295"/>
      <c r="I204" s="295"/>
    </row>
    <row r="205" spans="1:9" s="66" customFormat="1" ht="12.75">
      <c r="A205" s="114"/>
      <c r="B205" s="114"/>
      <c r="C205" s="114"/>
      <c r="D205" s="114"/>
      <c r="F205" s="295"/>
      <c r="G205" s="72"/>
      <c r="H205" s="295"/>
      <c r="I205" s="295"/>
    </row>
    <row r="206" spans="1:9" s="66" customFormat="1" ht="12.75">
      <c r="A206" s="114"/>
      <c r="B206" s="114"/>
      <c r="C206" s="114"/>
      <c r="D206" s="114"/>
      <c r="F206" s="295"/>
      <c r="G206" s="72"/>
      <c r="H206" s="295"/>
      <c r="I206" s="295"/>
    </row>
    <row r="207" spans="1:9" s="66" customFormat="1" ht="12.75">
      <c r="A207" s="114"/>
      <c r="B207" s="114"/>
      <c r="C207" s="114"/>
      <c r="D207" s="114"/>
      <c r="F207" s="295"/>
      <c r="G207" s="72"/>
      <c r="H207" s="295"/>
      <c r="I207" s="295"/>
    </row>
    <row r="208" spans="1:9" s="66" customFormat="1" ht="12.75">
      <c r="A208" s="114"/>
      <c r="B208" s="114"/>
      <c r="C208" s="114"/>
      <c r="D208" s="114"/>
      <c r="F208" s="295"/>
      <c r="G208" s="72"/>
      <c r="H208" s="295"/>
      <c r="I208" s="295"/>
    </row>
    <row r="209" spans="1:9" s="66" customFormat="1" ht="12.75">
      <c r="A209" s="114"/>
      <c r="B209" s="114"/>
      <c r="C209" s="114"/>
      <c r="D209" s="114"/>
      <c r="F209" s="295"/>
      <c r="G209" s="72"/>
      <c r="H209" s="295"/>
      <c r="I209" s="295"/>
    </row>
    <row r="210" spans="1:9" s="66" customFormat="1" ht="12.75">
      <c r="A210" s="114"/>
      <c r="B210" s="114"/>
      <c r="C210" s="114"/>
      <c r="D210" s="114"/>
      <c r="F210" s="295"/>
      <c r="G210" s="72"/>
      <c r="H210" s="295"/>
      <c r="I210" s="295"/>
    </row>
    <row r="211" spans="1:9" s="66" customFormat="1" ht="12.75">
      <c r="A211" s="114"/>
      <c r="B211" s="114"/>
      <c r="C211" s="114"/>
      <c r="D211" s="114"/>
      <c r="F211" s="295"/>
      <c r="G211" s="72"/>
      <c r="H211" s="295"/>
      <c r="I211" s="295"/>
    </row>
    <row r="212" spans="1:9" s="66" customFormat="1" ht="12.75">
      <c r="A212" s="114"/>
      <c r="B212" s="114"/>
      <c r="C212" s="114"/>
      <c r="D212" s="114"/>
      <c r="F212" s="295"/>
      <c r="G212" s="72"/>
      <c r="H212" s="295"/>
      <c r="I212" s="295"/>
    </row>
    <row r="213" spans="1:9" s="66" customFormat="1" ht="12.75">
      <c r="A213" s="114"/>
      <c r="B213" s="114"/>
      <c r="C213" s="114"/>
      <c r="D213" s="114"/>
      <c r="F213" s="295"/>
      <c r="G213" s="72"/>
      <c r="H213" s="295"/>
      <c r="I213" s="295"/>
    </row>
    <row r="214" spans="1:9" s="66" customFormat="1" ht="12.75">
      <c r="A214" s="114"/>
      <c r="B214" s="114"/>
      <c r="C214" s="114"/>
      <c r="D214" s="114"/>
      <c r="F214" s="295"/>
      <c r="G214" s="72"/>
      <c r="H214" s="295"/>
      <c r="I214" s="295"/>
    </row>
    <row r="215" spans="1:9" s="66" customFormat="1" ht="12.75">
      <c r="A215" s="114"/>
      <c r="B215" s="114"/>
      <c r="C215" s="114"/>
      <c r="D215" s="114"/>
      <c r="F215" s="295"/>
      <c r="G215" s="72"/>
      <c r="H215" s="295"/>
      <c r="I215" s="295"/>
    </row>
    <row r="216" spans="1:9" s="66" customFormat="1" ht="12.75">
      <c r="A216" s="114"/>
      <c r="B216" s="114"/>
      <c r="C216" s="114"/>
      <c r="D216" s="114"/>
      <c r="F216" s="295"/>
      <c r="G216" s="72"/>
      <c r="H216" s="295"/>
      <c r="I216" s="295"/>
    </row>
    <row r="217" spans="1:9" s="66" customFormat="1" ht="12.75">
      <c r="A217" s="114"/>
      <c r="B217" s="114"/>
      <c r="C217" s="114"/>
      <c r="D217" s="114"/>
      <c r="F217" s="295"/>
      <c r="G217" s="72"/>
      <c r="H217" s="295"/>
      <c r="I217" s="295"/>
    </row>
    <row r="218" spans="1:9" s="66" customFormat="1" ht="12.75">
      <c r="A218" s="114"/>
      <c r="B218" s="114"/>
      <c r="C218" s="114"/>
      <c r="D218" s="114"/>
      <c r="F218" s="295"/>
      <c r="G218" s="72"/>
      <c r="H218" s="295"/>
      <c r="I218" s="295"/>
    </row>
    <row r="219" spans="1:9" s="66" customFormat="1" ht="12.75">
      <c r="A219" s="114"/>
      <c r="B219" s="114"/>
      <c r="C219" s="114"/>
      <c r="D219" s="114"/>
      <c r="F219" s="295"/>
      <c r="G219" s="72"/>
      <c r="H219" s="295"/>
      <c r="I219" s="295"/>
    </row>
    <row r="220" spans="1:9" s="66" customFormat="1" ht="12.75">
      <c r="A220" s="114"/>
      <c r="B220" s="114"/>
      <c r="C220" s="114"/>
      <c r="D220" s="114"/>
      <c r="F220" s="295"/>
      <c r="G220" s="72"/>
      <c r="H220" s="295"/>
      <c r="I220" s="295"/>
    </row>
    <row r="221" spans="1:9" s="66" customFormat="1" ht="12.75">
      <c r="A221" s="114"/>
      <c r="B221" s="114"/>
      <c r="C221" s="114"/>
      <c r="D221" s="114"/>
      <c r="F221" s="295"/>
      <c r="G221" s="72"/>
      <c r="H221" s="295"/>
      <c r="I221" s="295"/>
    </row>
    <row r="222" spans="1:9" s="66" customFormat="1" ht="12.75">
      <c r="A222" s="114"/>
      <c r="B222" s="114"/>
      <c r="C222" s="114"/>
      <c r="D222" s="114"/>
      <c r="F222" s="295"/>
      <c r="G222" s="72"/>
      <c r="H222" s="295"/>
      <c r="I222" s="295"/>
    </row>
    <row r="223" spans="1:9" s="66" customFormat="1" ht="12.75">
      <c r="A223" s="114"/>
      <c r="B223" s="114"/>
      <c r="C223" s="114"/>
      <c r="D223" s="114"/>
      <c r="F223" s="295"/>
      <c r="G223" s="72"/>
      <c r="H223" s="295"/>
      <c r="I223" s="295"/>
    </row>
    <row r="224" spans="1:9" s="66" customFormat="1" ht="12.75">
      <c r="A224" s="114"/>
      <c r="B224" s="114"/>
      <c r="C224" s="114"/>
      <c r="D224" s="114"/>
      <c r="F224" s="295"/>
      <c r="G224" s="72"/>
      <c r="H224" s="295"/>
      <c r="I224" s="295"/>
    </row>
    <row r="225" spans="1:9" s="66" customFormat="1" ht="12.75">
      <c r="A225" s="114"/>
      <c r="B225" s="114"/>
      <c r="C225" s="114"/>
      <c r="D225" s="114"/>
      <c r="F225" s="295"/>
      <c r="G225" s="72"/>
      <c r="H225" s="295"/>
      <c r="I225" s="295"/>
    </row>
    <row r="226" spans="1:9" s="66" customFormat="1" ht="12.75">
      <c r="A226" s="114"/>
      <c r="B226" s="114"/>
      <c r="C226" s="114"/>
      <c r="D226" s="114"/>
      <c r="F226" s="295"/>
      <c r="G226" s="72"/>
      <c r="H226" s="295"/>
      <c r="I226" s="295"/>
    </row>
    <row r="227" spans="1:9" s="66" customFormat="1" ht="12.75">
      <c r="A227" s="114"/>
      <c r="B227" s="114"/>
      <c r="C227" s="114"/>
      <c r="D227" s="114"/>
      <c r="F227" s="295"/>
      <c r="G227" s="72"/>
      <c r="H227" s="295"/>
      <c r="I227" s="295"/>
    </row>
    <row r="228" spans="1:9" s="66" customFormat="1" ht="12.75">
      <c r="A228" s="114"/>
      <c r="B228" s="114"/>
      <c r="C228" s="114"/>
      <c r="D228" s="114"/>
      <c r="F228" s="295"/>
      <c r="G228" s="72"/>
      <c r="H228" s="295"/>
      <c r="I228" s="295"/>
    </row>
    <row r="229" spans="1:9" s="66" customFormat="1" ht="12.75">
      <c r="A229" s="114"/>
      <c r="B229" s="114"/>
      <c r="C229" s="114"/>
      <c r="D229" s="114"/>
      <c r="F229" s="295"/>
      <c r="G229" s="72"/>
      <c r="H229" s="295"/>
      <c r="I229" s="295"/>
    </row>
    <row r="230" spans="1:9" s="66" customFormat="1" ht="12.75">
      <c r="A230" s="114"/>
      <c r="B230" s="114"/>
      <c r="C230" s="114"/>
      <c r="D230" s="114"/>
      <c r="F230" s="295"/>
      <c r="G230" s="72"/>
      <c r="H230" s="295"/>
      <c r="I230" s="295"/>
    </row>
    <row r="231" spans="1:9" s="66" customFormat="1" ht="12.75">
      <c r="A231" s="114"/>
      <c r="B231" s="114"/>
      <c r="C231" s="114"/>
      <c r="D231" s="114"/>
      <c r="F231" s="295"/>
      <c r="G231" s="72"/>
      <c r="H231" s="295"/>
      <c r="I231" s="295"/>
    </row>
    <row r="232" spans="1:9" s="66" customFormat="1" ht="12.75">
      <c r="A232" s="114"/>
      <c r="B232" s="114"/>
      <c r="C232" s="114"/>
      <c r="D232" s="114"/>
      <c r="F232" s="295"/>
      <c r="G232" s="72"/>
      <c r="H232" s="295"/>
      <c r="I232" s="295"/>
    </row>
    <row r="233" spans="1:9" s="66" customFormat="1" ht="12.75">
      <c r="A233" s="114"/>
      <c r="B233" s="114"/>
      <c r="C233" s="114"/>
      <c r="D233" s="114"/>
      <c r="F233" s="295"/>
      <c r="G233" s="72"/>
      <c r="H233" s="295"/>
      <c r="I233" s="295"/>
    </row>
    <row r="234" spans="1:9" s="66" customFormat="1" ht="12.75">
      <c r="A234" s="114"/>
      <c r="B234" s="114"/>
      <c r="C234" s="114"/>
      <c r="D234" s="114"/>
      <c r="F234" s="295"/>
      <c r="G234" s="72"/>
      <c r="H234" s="295"/>
      <c r="I234" s="295"/>
    </row>
    <row r="235" spans="1:9" s="66" customFormat="1" ht="12.75">
      <c r="A235" s="114"/>
      <c r="B235" s="114"/>
      <c r="C235" s="114"/>
      <c r="D235" s="114"/>
      <c r="F235" s="295"/>
      <c r="G235" s="72"/>
      <c r="H235" s="295"/>
      <c r="I235" s="295"/>
    </row>
    <row r="236" spans="1:9" s="66" customFormat="1" ht="12.75">
      <c r="A236" s="114"/>
      <c r="B236" s="114"/>
      <c r="C236" s="114"/>
      <c r="D236" s="114"/>
      <c r="F236" s="295"/>
      <c r="G236" s="72"/>
      <c r="H236" s="295"/>
      <c r="I236" s="295"/>
    </row>
    <row r="237" spans="1:9" s="66" customFormat="1" ht="12.75">
      <c r="A237" s="114"/>
      <c r="B237" s="114"/>
      <c r="C237" s="114"/>
      <c r="D237" s="114"/>
      <c r="F237" s="295"/>
      <c r="G237" s="72"/>
      <c r="H237" s="295"/>
      <c r="I237" s="295"/>
    </row>
    <row r="238" spans="1:9" s="66" customFormat="1" ht="12.75">
      <c r="A238" s="114"/>
      <c r="B238" s="114"/>
      <c r="C238" s="114"/>
      <c r="D238" s="114"/>
      <c r="F238" s="295"/>
      <c r="G238" s="72"/>
      <c r="H238" s="295"/>
      <c r="I238" s="295"/>
    </row>
    <row r="239" spans="1:9" s="66" customFormat="1" ht="12.75">
      <c r="A239" s="114"/>
      <c r="B239" s="114"/>
      <c r="C239" s="114"/>
      <c r="D239" s="114"/>
      <c r="F239" s="295"/>
      <c r="G239" s="72"/>
      <c r="H239" s="295"/>
      <c r="I239" s="295"/>
    </row>
    <row r="240" spans="1:9" s="66" customFormat="1" ht="12.75">
      <c r="A240" s="114"/>
      <c r="B240" s="114"/>
      <c r="C240" s="114"/>
      <c r="D240" s="114"/>
      <c r="F240" s="295"/>
      <c r="G240" s="72"/>
      <c r="H240" s="295"/>
      <c r="I240" s="295"/>
    </row>
    <row r="241" spans="1:9" s="66" customFormat="1" ht="12.75">
      <c r="A241" s="114"/>
      <c r="B241" s="114"/>
      <c r="C241" s="114"/>
      <c r="D241" s="114"/>
      <c r="F241" s="295"/>
      <c r="G241" s="72"/>
      <c r="H241" s="295"/>
      <c r="I241" s="295"/>
    </row>
    <row r="242" spans="1:9" s="66" customFormat="1" ht="12.75">
      <c r="A242" s="114"/>
      <c r="B242" s="114"/>
      <c r="C242" s="114"/>
      <c r="D242" s="114"/>
      <c r="F242" s="295"/>
      <c r="G242" s="72"/>
      <c r="H242" s="295"/>
      <c r="I242" s="295"/>
    </row>
    <row r="243" spans="1:9" s="66" customFormat="1" ht="12.75">
      <c r="A243" s="114"/>
      <c r="B243" s="114"/>
      <c r="C243" s="114"/>
      <c r="D243" s="114"/>
      <c r="F243" s="295"/>
      <c r="G243" s="72"/>
      <c r="H243" s="295"/>
      <c r="I243" s="295"/>
    </row>
    <row r="244" spans="1:9" s="66" customFormat="1" ht="12.75">
      <c r="A244" s="114"/>
      <c r="B244" s="114"/>
      <c r="C244" s="114"/>
      <c r="D244" s="114"/>
      <c r="F244" s="295"/>
      <c r="G244" s="72"/>
      <c r="H244" s="295"/>
      <c r="I244" s="295"/>
    </row>
    <row r="245" spans="1:9" s="66" customFormat="1" ht="12.75">
      <c r="A245" s="114"/>
      <c r="B245" s="114"/>
      <c r="C245" s="114"/>
      <c r="D245" s="114"/>
      <c r="F245" s="295"/>
      <c r="G245" s="72"/>
      <c r="H245" s="295"/>
      <c r="I245" s="295"/>
    </row>
    <row r="246" spans="1:9" s="66" customFormat="1" ht="12.75">
      <c r="A246" s="114"/>
      <c r="B246" s="114"/>
      <c r="C246" s="114"/>
      <c r="D246" s="114"/>
      <c r="F246" s="295"/>
      <c r="G246" s="72"/>
      <c r="H246" s="295"/>
      <c r="I246" s="295"/>
    </row>
    <row r="247" spans="1:9" s="66" customFormat="1" ht="12.75">
      <c r="A247" s="114"/>
      <c r="B247" s="114"/>
      <c r="C247" s="114"/>
      <c r="D247" s="114"/>
      <c r="F247" s="295"/>
      <c r="G247" s="72"/>
      <c r="H247" s="295"/>
      <c r="I247" s="295"/>
    </row>
    <row r="248" spans="1:9" s="66" customFormat="1" ht="12.75">
      <c r="A248" s="114"/>
      <c r="B248" s="114"/>
      <c r="C248" s="114"/>
      <c r="D248" s="114"/>
      <c r="F248" s="295"/>
      <c r="G248" s="72"/>
      <c r="H248" s="295"/>
      <c r="I248" s="295"/>
    </row>
    <row r="249" spans="1:9" s="66" customFormat="1" ht="12.75">
      <c r="A249" s="114"/>
      <c r="B249" s="114"/>
      <c r="C249" s="114"/>
      <c r="D249" s="114"/>
      <c r="F249" s="295"/>
      <c r="G249" s="72"/>
      <c r="H249" s="295"/>
      <c r="I249" s="295"/>
    </row>
    <row r="250" spans="1:9" s="66" customFormat="1" ht="12.75">
      <c r="A250" s="114"/>
      <c r="B250" s="114"/>
      <c r="C250" s="114"/>
      <c r="D250" s="114"/>
      <c r="F250" s="295"/>
      <c r="G250" s="72"/>
      <c r="H250" s="295"/>
      <c r="I250" s="295"/>
    </row>
    <row r="251" spans="1:9" s="66" customFormat="1" ht="12.75">
      <c r="A251" s="114"/>
      <c r="B251" s="114"/>
      <c r="C251" s="114"/>
      <c r="D251" s="114"/>
      <c r="F251" s="295"/>
      <c r="G251" s="72"/>
      <c r="H251" s="295"/>
      <c r="I251" s="295"/>
    </row>
    <row r="252" spans="1:9" s="66" customFormat="1" ht="12.75">
      <c r="A252" s="114"/>
      <c r="B252" s="114"/>
      <c r="C252" s="114"/>
      <c r="D252" s="114"/>
      <c r="F252" s="295"/>
      <c r="G252" s="72"/>
      <c r="H252" s="295"/>
      <c r="I252" s="295"/>
    </row>
    <row r="253" spans="1:9" s="66" customFormat="1" ht="12.75">
      <c r="A253" s="114"/>
      <c r="B253" s="114"/>
      <c r="C253" s="114"/>
      <c r="D253" s="114"/>
      <c r="F253" s="295"/>
      <c r="G253" s="72"/>
      <c r="H253" s="295"/>
      <c r="I253" s="295"/>
    </row>
    <row r="254" spans="1:9" s="66" customFormat="1" ht="12.75">
      <c r="A254" s="114"/>
      <c r="B254" s="114"/>
      <c r="C254" s="114"/>
      <c r="D254" s="114"/>
      <c r="F254" s="295"/>
      <c r="G254" s="72"/>
      <c r="H254" s="295"/>
      <c r="I254" s="295"/>
    </row>
    <row r="255" spans="1:9" s="66" customFormat="1" ht="12.75">
      <c r="A255" s="114"/>
      <c r="B255" s="114"/>
      <c r="C255" s="114"/>
      <c r="D255" s="114"/>
      <c r="F255" s="295"/>
      <c r="G255" s="72"/>
      <c r="H255" s="295"/>
      <c r="I255" s="295"/>
    </row>
    <row r="256" spans="1:9" s="66" customFormat="1" ht="12.75">
      <c r="A256" s="114"/>
      <c r="B256" s="114"/>
      <c r="C256" s="114"/>
      <c r="D256" s="114"/>
      <c r="F256" s="295"/>
      <c r="G256" s="72"/>
      <c r="H256" s="295"/>
      <c r="I256" s="295"/>
    </row>
    <row r="257" spans="1:9" s="66" customFormat="1" ht="12.75">
      <c r="A257" s="114"/>
      <c r="B257" s="114"/>
      <c r="C257" s="114"/>
      <c r="D257" s="114"/>
      <c r="F257" s="295"/>
      <c r="G257" s="72"/>
      <c r="H257" s="295"/>
      <c r="I257" s="295"/>
    </row>
    <row r="258" spans="1:9" s="66" customFormat="1" ht="12.75">
      <c r="A258" s="114"/>
      <c r="B258" s="114"/>
      <c r="C258" s="114"/>
      <c r="D258" s="114"/>
      <c r="F258" s="295"/>
      <c r="G258" s="72"/>
      <c r="H258" s="295"/>
      <c r="I258" s="295"/>
    </row>
    <row r="259" spans="1:9" s="66" customFormat="1" ht="12.75">
      <c r="A259" s="114"/>
      <c r="B259" s="114"/>
      <c r="C259" s="114"/>
      <c r="D259" s="114"/>
      <c r="F259" s="295"/>
      <c r="G259" s="72"/>
      <c r="H259" s="295"/>
      <c r="I259" s="295"/>
    </row>
    <row r="260" spans="1:9" s="66" customFormat="1" ht="12.75">
      <c r="A260" s="114"/>
      <c r="B260" s="114"/>
      <c r="C260" s="114"/>
      <c r="D260" s="114"/>
      <c r="F260" s="295"/>
      <c r="G260" s="72"/>
      <c r="H260" s="295"/>
      <c r="I260" s="295"/>
    </row>
    <row r="261" spans="1:9" s="66" customFormat="1" ht="12.75">
      <c r="A261" s="114"/>
      <c r="B261" s="114"/>
      <c r="C261" s="114"/>
      <c r="D261" s="114"/>
      <c r="F261" s="295"/>
      <c r="G261" s="72"/>
      <c r="H261" s="295"/>
      <c r="I261" s="295"/>
    </row>
    <row r="262" spans="1:9" s="66" customFormat="1" ht="12.75">
      <c r="A262" s="114"/>
      <c r="B262" s="114"/>
      <c r="C262" s="114"/>
      <c r="D262" s="114"/>
      <c r="F262" s="295"/>
      <c r="G262" s="72"/>
      <c r="H262" s="295"/>
      <c r="I262" s="295"/>
    </row>
    <row r="263" spans="1:9" s="66" customFormat="1" ht="12.75">
      <c r="A263" s="114"/>
      <c r="B263" s="114"/>
      <c r="C263" s="114"/>
      <c r="D263" s="114"/>
      <c r="F263" s="295"/>
      <c r="G263" s="72"/>
      <c r="H263" s="295"/>
      <c r="I263" s="295"/>
    </row>
    <row r="264" spans="1:9" s="66" customFormat="1" ht="12.75">
      <c r="A264" s="114"/>
      <c r="B264" s="114"/>
      <c r="C264" s="114"/>
      <c r="D264" s="114"/>
      <c r="F264" s="295"/>
      <c r="G264" s="72"/>
      <c r="H264" s="295"/>
      <c r="I264" s="295"/>
    </row>
    <row r="265" spans="1:9" s="66" customFormat="1" ht="12.75">
      <c r="A265" s="114"/>
      <c r="B265" s="114"/>
      <c r="C265" s="114"/>
      <c r="D265" s="114"/>
      <c r="F265" s="295"/>
      <c r="G265" s="72"/>
      <c r="H265" s="295"/>
      <c r="I265" s="295"/>
    </row>
    <row r="266" spans="1:9" s="66" customFormat="1" ht="12.75">
      <c r="A266" s="114"/>
      <c r="B266" s="114"/>
      <c r="C266" s="114"/>
      <c r="D266" s="114"/>
      <c r="F266" s="295"/>
      <c r="G266" s="72"/>
      <c r="H266" s="295"/>
      <c r="I266" s="295"/>
    </row>
    <row r="267" spans="1:9" s="66" customFormat="1" ht="12.75">
      <c r="A267" s="114"/>
      <c r="B267" s="114"/>
      <c r="C267" s="114"/>
      <c r="D267" s="114"/>
      <c r="F267" s="295"/>
      <c r="G267" s="72"/>
      <c r="H267" s="295"/>
      <c r="I267" s="295"/>
    </row>
    <row r="268" spans="1:9" s="66" customFormat="1" ht="12.75">
      <c r="A268" s="114"/>
      <c r="B268" s="114"/>
      <c r="C268" s="114"/>
      <c r="D268" s="114"/>
      <c r="F268" s="295"/>
      <c r="G268" s="72"/>
      <c r="H268" s="295"/>
      <c r="I268" s="295"/>
    </row>
    <row r="269" spans="1:9" s="66" customFormat="1" ht="12.75">
      <c r="A269" s="114"/>
      <c r="B269" s="114"/>
      <c r="C269" s="114"/>
      <c r="D269" s="114"/>
      <c r="F269" s="295"/>
      <c r="G269" s="72"/>
      <c r="H269" s="295"/>
      <c r="I269" s="295"/>
    </row>
    <row r="270" spans="1:9" s="66" customFormat="1" ht="12.75">
      <c r="A270" s="114"/>
      <c r="B270" s="114"/>
      <c r="C270" s="114"/>
      <c r="D270" s="114"/>
      <c r="F270" s="295"/>
      <c r="G270" s="72"/>
      <c r="H270" s="295"/>
      <c r="I270" s="295"/>
    </row>
    <row r="271" spans="1:9" s="66" customFormat="1" ht="12.75">
      <c r="A271" s="114"/>
      <c r="B271" s="114"/>
      <c r="C271" s="114"/>
      <c r="D271" s="114"/>
      <c r="F271" s="295"/>
      <c r="G271" s="72"/>
      <c r="H271" s="295"/>
      <c r="I271" s="295"/>
    </row>
    <row r="272" spans="1:9" s="66" customFormat="1" ht="12.75">
      <c r="A272" s="114"/>
      <c r="B272" s="114"/>
      <c r="C272" s="114"/>
      <c r="D272" s="114"/>
      <c r="F272" s="295"/>
      <c r="G272" s="72"/>
      <c r="H272" s="295"/>
      <c r="I272" s="295"/>
    </row>
    <row r="273" spans="1:9" s="66" customFormat="1" ht="12.75">
      <c r="A273" s="114"/>
      <c r="B273" s="114"/>
      <c r="C273" s="114"/>
      <c r="D273" s="114"/>
      <c r="F273" s="295"/>
      <c r="G273" s="72"/>
      <c r="H273" s="295"/>
      <c r="I273" s="295"/>
    </row>
    <row r="274" spans="1:9" s="66" customFormat="1" ht="12.75">
      <c r="A274" s="114"/>
      <c r="B274" s="114"/>
      <c r="C274" s="114"/>
      <c r="D274" s="114"/>
      <c r="F274" s="295"/>
      <c r="G274" s="72"/>
      <c r="H274" s="295"/>
      <c r="I274" s="295"/>
    </row>
    <row r="275" spans="1:9" s="66" customFormat="1" ht="12.75">
      <c r="A275" s="114"/>
      <c r="B275" s="114"/>
      <c r="C275" s="114"/>
      <c r="D275" s="114"/>
      <c r="F275" s="295"/>
      <c r="G275" s="72"/>
      <c r="H275" s="295"/>
      <c r="I275" s="295"/>
    </row>
    <row r="276" spans="1:9" s="66" customFormat="1" ht="12.75">
      <c r="A276" s="114"/>
      <c r="B276" s="114"/>
      <c r="C276" s="114"/>
      <c r="D276" s="114"/>
      <c r="F276" s="295"/>
      <c r="G276" s="72"/>
      <c r="H276" s="295"/>
      <c r="I276" s="295"/>
    </row>
    <row r="277" spans="1:9" s="66" customFormat="1" ht="12.75">
      <c r="A277" s="114"/>
      <c r="B277" s="114"/>
      <c r="C277" s="114"/>
      <c r="D277" s="114"/>
      <c r="F277" s="295"/>
      <c r="G277" s="72"/>
      <c r="H277" s="295"/>
      <c r="I277" s="295"/>
    </row>
    <row r="278" spans="1:9" s="66" customFormat="1" ht="12.75">
      <c r="A278" s="114"/>
      <c r="B278" s="114"/>
      <c r="C278" s="114"/>
      <c r="D278" s="114"/>
      <c r="F278" s="295"/>
      <c r="G278" s="72"/>
      <c r="H278" s="295"/>
      <c r="I278" s="295"/>
    </row>
    <row r="279" spans="1:9" s="66" customFormat="1" ht="12.75">
      <c r="A279" s="114"/>
      <c r="B279" s="114"/>
      <c r="C279" s="114"/>
      <c r="D279" s="114"/>
      <c r="F279" s="295"/>
      <c r="G279" s="72"/>
      <c r="H279" s="295"/>
      <c r="I279" s="295"/>
    </row>
    <row r="280" spans="1:9" s="66" customFormat="1" ht="12.75">
      <c r="A280" s="114"/>
      <c r="B280" s="114"/>
      <c r="C280" s="114"/>
      <c r="D280" s="114"/>
      <c r="F280" s="295"/>
      <c r="G280" s="72"/>
      <c r="H280" s="295"/>
      <c r="I280" s="295"/>
    </row>
    <row r="281" spans="1:9" s="66" customFormat="1" ht="12.75">
      <c r="A281" s="114"/>
      <c r="B281" s="114"/>
      <c r="C281" s="114"/>
      <c r="D281" s="114"/>
      <c r="F281" s="295"/>
      <c r="G281" s="72"/>
      <c r="H281" s="295"/>
      <c r="I281" s="295"/>
    </row>
    <row r="282" spans="1:9" s="66" customFormat="1" ht="12.75">
      <c r="A282" s="114"/>
      <c r="B282" s="114"/>
      <c r="C282" s="114"/>
      <c r="D282" s="114"/>
      <c r="F282" s="295"/>
      <c r="G282" s="72"/>
      <c r="H282" s="295"/>
      <c r="I282" s="295"/>
    </row>
    <row r="283" spans="1:9" s="66" customFormat="1" ht="12.75">
      <c r="A283" s="114"/>
      <c r="B283" s="114"/>
      <c r="C283" s="114"/>
      <c r="D283" s="114"/>
      <c r="F283" s="295"/>
      <c r="G283" s="72"/>
      <c r="H283" s="295"/>
      <c r="I283" s="295"/>
    </row>
    <row r="284" spans="1:9" s="66" customFormat="1" ht="12.75">
      <c r="A284" s="114"/>
      <c r="B284" s="114"/>
      <c r="C284" s="114"/>
      <c r="D284" s="114"/>
      <c r="F284" s="295"/>
      <c r="G284" s="72"/>
      <c r="H284" s="295"/>
      <c r="I284" s="295"/>
    </row>
    <row r="285" spans="1:9" s="66" customFormat="1" ht="12.75">
      <c r="A285" s="114"/>
      <c r="B285" s="114"/>
      <c r="C285" s="114"/>
      <c r="D285" s="114"/>
      <c r="F285" s="295"/>
      <c r="G285" s="72"/>
      <c r="H285" s="295"/>
      <c r="I285" s="295"/>
    </row>
    <row r="286" spans="1:9" s="66" customFormat="1" ht="12.75">
      <c r="A286" s="114"/>
      <c r="B286" s="114"/>
      <c r="C286" s="114"/>
      <c r="D286" s="114"/>
      <c r="F286" s="295"/>
      <c r="G286" s="72"/>
      <c r="H286" s="295"/>
      <c r="I286" s="295"/>
    </row>
    <row r="287" spans="1:9" s="66" customFormat="1" ht="12.75">
      <c r="A287" s="114"/>
      <c r="B287" s="114"/>
      <c r="C287" s="114"/>
      <c r="D287" s="114"/>
      <c r="F287" s="295"/>
      <c r="G287" s="72"/>
      <c r="H287" s="295"/>
      <c r="I287" s="295"/>
    </row>
    <row r="288" spans="1:9" s="66" customFormat="1" ht="12.75">
      <c r="A288" s="114"/>
      <c r="B288" s="114"/>
      <c r="C288" s="114"/>
      <c r="D288" s="114"/>
      <c r="F288" s="295"/>
      <c r="G288" s="72"/>
      <c r="H288" s="295"/>
      <c r="I288" s="295"/>
    </row>
    <row r="289" spans="1:9" s="66" customFormat="1" ht="12.75">
      <c r="A289" s="114"/>
      <c r="B289" s="114"/>
      <c r="C289" s="114"/>
      <c r="D289" s="114"/>
      <c r="F289" s="295"/>
      <c r="G289" s="72"/>
      <c r="H289" s="295"/>
      <c r="I289" s="295"/>
    </row>
    <row r="290" spans="1:9" s="66" customFormat="1" ht="12.75">
      <c r="A290" s="114"/>
      <c r="B290" s="114"/>
      <c r="C290" s="114"/>
      <c r="D290" s="114"/>
      <c r="F290" s="295"/>
      <c r="G290" s="72"/>
      <c r="H290" s="295"/>
      <c r="I290" s="295"/>
    </row>
    <row r="291" spans="1:9" s="66" customFormat="1" ht="12.75">
      <c r="A291" s="114"/>
      <c r="B291" s="114"/>
      <c r="C291" s="114"/>
      <c r="D291" s="114"/>
      <c r="F291" s="295"/>
      <c r="G291" s="72"/>
      <c r="H291" s="295"/>
      <c r="I291" s="295"/>
    </row>
    <row r="292" spans="1:9" s="66" customFormat="1" ht="12.75">
      <c r="A292" s="114"/>
      <c r="B292" s="114"/>
      <c r="C292" s="114"/>
      <c r="D292" s="114"/>
      <c r="F292" s="295"/>
      <c r="G292" s="72"/>
      <c r="H292" s="295"/>
      <c r="I292" s="295"/>
    </row>
    <row r="293" spans="1:9" s="66" customFormat="1" ht="12.75">
      <c r="A293" s="114"/>
      <c r="B293" s="114"/>
      <c r="C293" s="114"/>
      <c r="D293" s="114"/>
      <c r="F293" s="295"/>
      <c r="G293" s="72"/>
      <c r="H293" s="295"/>
      <c r="I293" s="295"/>
    </row>
    <row r="294" spans="1:9" s="66" customFormat="1" ht="12.75">
      <c r="A294" s="114"/>
      <c r="B294" s="114"/>
      <c r="C294" s="114"/>
      <c r="D294" s="114"/>
      <c r="F294" s="295"/>
      <c r="G294" s="72"/>
      <c r="H294" s="295"/>
      <c r="I294" s="295"/>
    </row>
    <row r="295" spans="1:9" s="66" customFormat="1" ht="12.75">
      <c r="A295" s="114"/>
      <c r="B295" s="114"/>
      <c r="C295" s="114"/>
      <c r="D295" s="114"/>
      <c r="F295" s="295"/>
      <c r="G295" s="72"/>
      <c r="H295" s="295"/>
      <c r="I295" s="295"/>
    </row>
    <row r="296" spans="1:9" s="66" customFormat="1" ht="12.75">
      <c r="A296" s="114"/>
      <c r="B296" s="114"/>
      <c r="C296" s="114"/>
      <c r="D296" s="114"/>
      <c r="F296" s="295"/>
      <c r="G296" s="72"/>
      <c r="H296" s="295"/>
      <c r="I296" s="295"/>
    </row>
    <row r="297" spans="1:9" s="66" customFormat="1" ht="12.75">
      <c r="A297" s="114"/>
      <c r="B297" s="114"/>
      <c r="C297" s="114"/>
      <c r="D297" s="114"/>
      <c r="F297" s="295"/>
      <c r="G297" s="72"/>
      <c r="H297" s="295"/>
      <c r="I297" s="295"/>
    </row>
    <row r="298" spans="1:9" s="66" customFormat="1" ht="12.75">
      <c r="A298" s="114"/>
      <c r="B298" s="114"/>
      <c r="C298" s="114"/>
      <c r="D298" s="114"/>
      <c r="F298" s="295"/>
      <c r="G298" s="72"/>
      <c r="H298" s="295"/>
      <c r="I298" s="295"/>
    </row>
    <row r="299" spans="1:9" s="66" customFormat="1" ht="12.75">
      <c r="A299" s="114"/>
      <c r="B299" s="114"/>
      <c r="C299" s="114"/>
      <c r="D299" s="114"/>
      <c r="F299" s="295"/>
      <c r="G299" s="72"/>
      <c r="H299" s="295"/>
      <c r="I299" s="295"/>
    </row>
    <row r="300" spans="1:9" s="66" customFormat="1" ht="12.75">
      <c r="A300" s="114"/>
      <c r="B300" s="114"/>
      <c r="C300" s="114"/>
      <c r="D300" s="114"/>
      <c r="F300" s="295"/>
      <c r="G300" s="72"/>
      <c r="H300" s="295"/>
      <c r="I300" s="295"/>
    </row>
    <row r="301" spans="1:9" s="66" customFormat="1" ht="12.75">
      <c r="A301" s="114"/>
      <c r="B301" s="114"/>
      <c r="C301" s="114"/>
      <c r="D301" s="114"/>
      <c r="F301" s="295"/>
      <c r="G301" s="72"/>
      <c r="H301" s="295"/>
      <c r="I301" s="295"/>
    </row>
    <row r="302" spans="1:9" s="66" customFormat="1" ht="12.75">
      <c r="A302" s="114"/>
      <c r="B302" s="114"/>
      <c r="C302" s="114"/>
      <c r="D302" s="114"/>
      <c r="F302" s="295"/>
      <c r="G302" s="72"/>
      <c r="H302" s="295"/>
      <c r="I302" s="295"/>
    </row>
    <row r="303" spans="1:9" s="66" customFormat="1" ht="12.75">
      <c r="A303" s="114"/>
      <c r="B303" s="114"/>
      <c r="C303" s="114"/>
      <c r="D303" s="115"/>
      <c r="E303" s="94"/>
      <c r="F303" s="298"/>
      <c r="G303" s="348"/>
      <c r="H303" s="298"/>
      <c r="I303" s="298"/>
    </row>
    <row r="304" spans="1:9" s="66" customFormat="1" ht="12.75">
      <c r="A304" s="114"/>
      <c r="B304" s="114"/>
      <c r="C304" s="114"/>
      <c r="D304" s="115"/>
      <c r="E304" s="94"/>
      <c r="F304" s="298"/>
      <c r="G304" s="348"/>
      <c r="H304" s="298"/>
      <c r="I304" s="298"/>
    </row>
    <row r="305" spans="1:9" s="66" customFormat="1" ht="12.75">
      <c r="A305" s="114"/>
      <c r="B305" s="114"/>
      <c r="C305" s="114"/>
      <c r="D305" s="115"/>
      <c r="E305" s="94"/>
      <c r="F305" s="298"/>
      <c r="G305" s="348"/>
      <c r="H305" s="298"/>
      <c r="I305" s="298"/>
    </row>
    <row r="306" spans="1:9" s="66" customFormat="1" ht="12.75">
      <c r="A306" s="114"/>
      <c r="B306" s="114"/>
      <c r="C306" s="114"/>
      <c r="D306" s="115"/>
      <c r="E306" s="94"/>
      <c r="F306" s="298"/>
      <c r="G306" s="348"/>
      <c r="H306" s="298"/>
      <c r="I306" s="298"/>
    </row>
  </sheetData>
  <sheetProtection/>
  <mergeCells count="3">
    <mergeCell ref="A1:J1"/>
    <mergeCell ref="A2:E2"/>
    <mergeCell ref="A3:E3"/>
  </mergeCells>
  <conditionalFormatting sqref="J1 J79:J65536 J5:J77">
    <cfRule type="cellIs" priority="2" dxfId="15" operator="greaterThan" stopIfTrue="1">
      <formula>9</formula>
    </cfRule>
  </conditionalFormatting>
  <conditionalFormatting sqref="J78">
    <cfRule type="cellIs" priority="1" dxfId="15" operator="greaterThan" stopIfTrue="1">
      <formula>9</formula>
    </cfRule>
  </conditionalFormatting>
  <printOptions horizontalCentered="1"/>
  <pageMargins left="0.1968503937007874" right="0.1968503937007874" top="0.4330708661417323" bottom="0.4330708661417323" header="0.5118110236220472" footer="0.5118110236220472"/>
  <pageSetup fitToHeight="0" fitToWidth="1" horizontalDpi="600" verticalDpi="600" orientation="portrait" paperSize="9" scale="77" r:id="rId1"/>
  <ignoredErrors>
    <ignoredError sqref="D21 D27 D51:D52 D66 D86:D87 D89:D90 D92 D10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selection activeCell="L8" sqref="L8"/>
    </sheetView>
  </sheetViews>
  <sheetFormatPr defaultColWidth="11.421875" defaultRowHeight="12.75"/>
  <cols>
    <col min="1" max="1" width="4.00390625" style="126" customWidth="1"/>
    <col min="2" max="2" width="4.28125" style="126" customWidth="1"/>
    <col min="3" max="3" width="5.57421875" style="126" customWidth="1"/>
    <col min="4" max="4" width="4.7109375" style="126" customWidth="1"/>
    <col min="5" max="5" width="48.140625" style="126" customWidth="1"/>
    <col min="6" max="6" width="14.57421875" style="283" customWidth="1"/>
    <col min="7" max="7" width="14.57421875" style="344" customWidth="1"/>
    <col min="8" max="8" width="14.57421875" style="283" customWidth="1"/>
    <col min="9" max="9" width="11.00390625" style="283" customWidth="1"/>
    <col min="10" max="10" width="11.00390625" style="116" customWidth="1"/>
    <col min="11" max="16384" width="11.421875" style="116" customWidth="1"/>
  </cols>
  <sheetData>
    <row r="1" spans="1:10" ht="28.5" customHeight="1">
      <c r="A1" s="412" t="s">
        <v>271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17.25">
      <c r="A2" s="377"/>
      <c r="B2" s="377"/>
      <c r="C2" s="377"/>
      <c r="D2" s="377"/>
      <c r="E2" s="377"/>
      <c r="F2" s="377"/>
      <c r="G2" s="377"/>
      <c r="H2" s="377"/>
      <c r="I2" s="377"/>
      <c r="J2" s="377"/>
    </row>
    <row r="3" spans="1:10" ht="28.5" customHeight="1">
      <c r="A3" s="412" t="s">
        <v>272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 ht="17.25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66" customFormat="1" ht="39">
      <c r="A5" s="397" t="s">
        <v>268</v>
      </c>
      <c r="B5" s="398"/>
      <c r="C5" s="398"/>
      <c r="D5" s="398"/>
      <c r="E5" s="399"/>
      <c r="F5" s="314" t="s">
        <v>275</v>
      </c>
      <c r="G5" s="363" t="s">
        <v>261</v>
      </c>
      <c r="H5" s="315" t="s">
        <v>262</v>
      </c>
      <c r="I5" s="315" t="s">
        <v>265</v>
      </c>
      <c r="J5" s="315" t="s">
        <v>265</v>
      </c>
    </row>
    <row r="6" spans="1:10" s="66" customFormat="1" ht="27" customHeight="1">
      <c r="A6" s="409">
        <v>1</v>
      </c>
      <c r="B6" s="410"/>
      <c r="C6" s="410"/>
      <c r="D6" s="410"/>
      <c r="E6" s="411"/>
      <c r="F6" s="373">
        <v>2</v>
      </c>
      <c r="G6" s="373">
        <v>3</v>
      </c>
      <c r="H6" s="373">
        <v>4</v>
      </c>
      <c r="I6" s="373" t="s">
        <v>263</v>
      </c>
      <c r="J6" s="373" t="s">
        <v>264</v>
      </c>
    </row>
    <row r="7" spans="1:10" ht="24" customHeight="1">
      <c r="A7" s="117"/>
      <c r="B7" s="118"/>
      <c r="C7" s="98"/>
      <c r="D7" s="98"/>
      <c r="E7" s="117" t="s">
        <v>86</v>
      </c>
      <c r="F7" s="132">
        <v>-23005022.23</v>
      </c>
      <c r="G7" s="328">
        <v>33047979</v>
      </c>
      <c r="H7" s="132">
        <v>-1135598.2700000033</v>
      </c>
      <c r="I7" s="132">
        <f>H7/F7*100</f>
        <v>4.93630590158314</v>
      </c>
      <c r="J7" s="119">
        <f>IF(G7&gt;0,H7/G7*100,0)</f>
        <v>-3.4362109404632677</v>
      </c>
    </row>
    <row r="8" spans="1:10" ht="22.5" customHeight="1">
      <c r="A8" s="118">
        <v>8</v>
      </c>
      <c r="B8" s="118"/>
      <c r="C8" s="98"/>
      <c r="D8" s="98"/>
      <c r="E8" s="120" t="s">
        <v>32</v>
      </c>
      <c r="F8" s="132">
        <v>2252.84</v>
      </c>
      <c r="G8" s="328">
        <v>79633685</v>
      </c>
      <c r="H8" s="132">
        <v>25000000</v>
      </c>
      <c r="I8" s="132">
        <f aca="true" t="shared" si="0" ref="I8:I24">H8/F8*100</f>
        <v>1109710.4099714137</v>
      </c>
      <c r="J8" s="119">
        <f aca="true" t="shared" si="1" ref="J8:J24">IF(G8&gt;0,H8/G8*100,0)</f>
        <v>31.393750019228673</v>
      </c>
    </row>
    <row r="9" spans="1:10" ht="12.75">
      <c r="A9" s="118"/>
      <c r="B9" s="118">
        <v>83</v>
      </c>
      <c r="C9" s="98"/>
      <c r="D9" s="98"/>
      <c r="E9" s="280" t="s">
        <v>223</v>
      </c>
      <c r="F9" s="132">
        <v>2252.84</v>
      </c>
      <c r="G9" s="328"/>
      <c r="H9" s="132">
        <v>0</v>
      </c>
      <c r="I9" s="132">
        <f t="shared" si="0"/>
        <v>0</v>
      </c>
      <c r="J9" s="119">
        <f t="shared" si="1"/>
        <v>0</v>
      </c>
    </row>
    <row r="10" spans="1:10" ht="25.5" customHeight="1">
      <c r="A10" s="118"/>
      <c r="B10" s="118"/>
      <c r="C10" s="98">
        <v>834</v>
      </c>
      <c r="D10" s="98"/>
      <c r="E10" s="280" t="s">
        <v>224</v>
      </c>
      <c r="F10" s="132">
        <v>2252.84</v>
      </c>
      <c r="G10" s="328"/>
      <c r="H10" s="132">
        <v>0</v>
      </c>
      <c r="I10" s="132">
        <f t="shared" si="0"/>
        <v>0</v>
      </c>
      <c r="J10" s="119">
        <f t="shared" si="1"/>
        <v>0</v>
      </c>
    </row>
    <row r="11" spans="1:10" ht="25.5" customHeight="1">
      <c r="A11" s="118"/>
      <c r="B11" s="118"/>
      <c r="C11" s="98"/>
      <c r="D11" s="121">
        <v>8341</v>
      </c>
      <c r="E11" s="203" t="s">
        <v>225</v>
      </c>
      <c r="F11" s="131">
        <v>2252.84</v>
      </c>
      <c r="G11" s="5"/>
      <c r="H11" s="131">
        <v>0</v>
      </c>
      <c r="I11" s="131">
        <f t="shared" si="0"/>
        <v>0</v>
      </c>
      <c r="J11" s="25">
        <f t="shared" si="1"/>
        <v>0</v>
      </c>
    </row>
    <row r="12" spans="1:10" ht="18" customHeight="1">
      <c r="A12" s="118"/>
      <c r="B12" s="118">
        <v>84</v>
      </c>
      <c r="C12" s="98"/>
      <c r="D12" s="98"/>
      <c r="E12" s="19" t="s">
        <v>85</v>
      </c>
      <c r="F12" s="132">
        <v>0</v>
      </c>
      <c r="G12" s="328"/>
      <c r="H12" s="132">
        <v>25000000</v>
      </c>
      <c r="I12" s="132">
        <v>0</v>
      </c>
      <c r="J12" s="119">
        <f t="shared" si="1"/>
        <v>0</v>
      </c>
    </row>
    <row r="13" spans="1:10" ht="25.5" customHeight="1">
      <c r="A13" s="118"/>
      <c r="B13" s="118"/>
      <c r="C13" s="98">
        <v>844</v>
      </c>
      <c r="D13" s="121"/>
      <c r="E13" s="19" t="s">
        <v>208</v>
      </c>
      <c r="F13" s="132">
        <v>0</v>
      </c>
      <c r="G13" s="328"/>
      <c r="H13" s="132">
        <v>25000000</v>
      </c>
      <c r="I13" s="132">
        <v>0</v>
      </c>
      <c r="J13" s="119">
        <f t="shared" si="1"/>
        <v>0</v>
      </c>
    </row>
    <row r="14" spans="1:10" ht="26.25">
      <c r="A14" s="118"/>
      <c r="B14" s="118"/>
      <c r="C14" s="98"/>
      <c r="D14" s="121">
        <v>8443</v>
      </c>
      <c r="E14" s="122" t="s">
        <v>209</v>
      </c>
      <c r="F14" s="131">
        <v>0</v>
      </c>
      <c r="G14" s="5"/>
      <c r="H14" s="131">
        <v>25000000</v>
      </c>
      <c r="I14" s="131">
        <v>0</v>
      </c>
      <c r="J14" s="25">
        <f t="shared" si="1"/>
        <v>0</v>
      </c>
    </row>
    <row r="15" spans="1:10" ht="13.5" customHeight="1" hidden="1">
      <c r="A15" s="118"/>
      <c r="B15" s="118"/>
      <c r="C15" s="98">
        <v>847</v>
      </c>
      <c r="D15" s="98"/>
      <c r="E15" s="19" t="s">
        <v>122</v>
      </c>
      <c r="F15" s="132">
        <v>0</v>
      </c>
      <c r="G15" s="328">
        <v>0</v>
      </c>
      <c r="H15" s="132">
        <v>0</v>
      </c>
      <c r="I15" s="132" t="e">
        <f t="shared" si="0"/>
        <v>#DIV/0!</v>
      </c>
      <c r="J15" s="119">
        <f t="shared" si="1"/>
        <v>0</v>
      </c>
    </row>
    <row r="16" spans="1:10" ht="12.75" customHeight="1" hidden="1">
      <c r="A16" s="118"/>
      <c r="B16" s="118"/>
      <c r="C16" s="98"/>
      <c r="D16" s="121">
        <v>8471</v>
      </c>
      <c r="E16" s="122" t="s">
        <v>139</v>
      </c>
      <c r="F16" s="131">
        <v>0</v>
      </c>
      <c r="G16" s="5">
        <v>0</v>
      </c>
      <c r="H16" s="131">
        <v>0</v>
      </c>
      <c r="I16" s="132" t="e">
        <f t="shared" si="0"/>
        <v>#DIV/0!</v>
      </c>
      <c r="J16" s="119">
        <f t="shared" si="1"/>
        <v>0</v>
      </c>
    </row>
    <row r="17" spans="1:10" ht="24" customHeight="1">
      <c r="A17" s="98">
        <v>5</v>
      </c>
      <c r="B17" s="118"/>
      <c r="C17" s="98"/>
      <c r="D17" s="98"/>
      <c r="E17" s="120" t="s">
        <v>33</v>
      </c>
      <c r="F17" s="132">
        <v>23007275.07</v>
      </c>
      <c r="G17" s="328">
        <v>46585706</v>
      </c>
      <c r="H17" s="132">
        <v>26135598.270000003</v>
      </c>
      <c r="I17" s="132">
        <f t="shared" si="0"/>
        <v>113.59710435278419</v>
      </c>
      <c r="J17" s="119">
        <f t="shared" si="1"/>
        <v>56.10218351096794</v>
      </c>
    </row>
    <row r="18" spans="1:10" ht="13.5" customHeight="1">
      <c r="A18" s="103"/>
      <c r="B18" s="118">
        <v>54</v>
      </c>
      <c r="C18" s="121"/>
      <c r="D18" s="121"/>
      <c r="E18" s="19" t="s">
        <v>133</v>
      </c>
      <c r="F18" s="132">
        <v>23007275.07</v>
      </c>
      <c r="G18" s="328">
        <v>46585706</v>
      </c>
      <c r="H18" s="132">
        <v>26135598.270000003</v>
      </c>
      <c r="I18" s="132">
        <f t="shared" si="0"/>
        <v>113.59710435278419</v>
      </c>
      <c r="J18" s="119">
        <f t="shared" si="1"/>
        <v>56.10218351096794</v>
      </c>
    </row>
    <row r="19" spans="1:10" ht="24" customHeight="1">
      <c r="A19" s="103"/>
      <c r="B19" s="118"/>
      <c r="C19" s="98">
        <v>542</v>
      </c>
      <c r="D19" s="98"/>
      <c r="E19" s="4" t="s">
        <v>183</v>
      </c>
      <c r="F19" s="132">
        <v>1592671.71</v>
      </c>
      <c r="G19" s="328"/>
      <c r="H19" s="132">
        <v>1592671.72</v>
      </c>
      <c r="I19" s="132">
        <f t="shared" si="0"/>
        <v>100.00000062787579</v>
      </c>
      <c r="J19" s="119">
        <f t="shared" si="1"/>
        <v>0</v>
      </c>
    </row>
    <row r="20" spans="1:10" ht="24" customHeight="1">
      <c r="A20" s="103"/>
      <c r="B20" s="118"/>
      <c r="C20" s="121"/>
      <c r="D20" s="121">
        <v>5422</v>
      </c>
      <c r="E20" s="23" t="s">
        <v>140</v>
      </c>
      <c r="F20" s="131">
        <v>1592671.71</v>
      </c>
      <c r="G20" s="5"/>
      <c r="H20" s="131">
        <v>1592671.72</v>
      </c>
      <c r="I20" s="131">
        <f t="shared" si="0"/>
        <v>100.00000062787579</v>
      </c>
      <c r="J20" s="25">
        <f t="shared" si="1"/>
        <v>0</v>
      </c>
    </row>
    <row r="21" spans="1:10" ht="39">
      <c r="A21" s="103"/>
      <c r="B21" s="103"/>
      <c r="C21" s="98">
        <v>544</v>
      </c>
      <c r="D21" s="98"/>
      <c r="E21" s="19" t="s">
        <v>184</v>
      </c>
      <c r="F21" s="132">
        <v>8677127.08</v>
      </c>
      <c r="G21" s="328"/>
      <c r="H21" s="132">
        <v>12913573.91</v>
      </c>
      <c r="I21" s="132">
        <f t="shared" si="0"/>
        <v>148.8231506919454</v>
      </c>
      <c r="J21" s="119">
        <f t="shared" si="1"/>
        <v>0</v>
      </c>
    </row>
    <row r="22" spans="1:10" ht="26.25">
      <c r="A22" s="103"/>
      <c r="B22" s="103"/>
      <c r="C22" s="98"/>
      <c r="D22" s="121">
        <v>5443</v>
      </c>
      <c r="E22" s="122" t="s">
        <v>185</v>
      </c>
      <c r="F22" s="131">
        <v>8677127.08</v>
      </c>
      <c r="G22" s="5"/>
      <c r="H22" s="131">
        <v>12913573.91</v>
      </c>
      <c r="I22" s="131">
        <f t="shared" si="0"/>
        <v>148.8231506919454</v>
      </c>
      <c r="J22" s="25">
        <f t="shared" si="1"/>
        <v>0</v>
      </c>
    </row>
    <row r="23" spans="1:10" ht="26.25">
      <c r="A23" s="103"/>
      <c r="B23" s="103"/>
      <c r="C23" s="98">
        <v>547</v>
      </c>
      <c r="D23" s="103"/>
      <c r="E23" s="19" t="s">
        <v>123</v>
      </c>
      <c r="F23" s="132">
        <v>12737476.28</v>
      </c>
      <c r="G23" s="328"/>
      <c r="H23" s="132">
        <v>11629352.64</v>
      </c>
      <c r="I23" s="132">
        <f t="shared" si="0"/>
        <v>91.3002888826577</v>
      </c>
      <c r="J23" s="119">
        <f t="shared" si="1"/>
        <v>0</v>
      </c>
    </row>
    <row r="24" spans="1:11" ht="13.5" customHeight="1">
      <c r="A24" s="123"/>
      <c r="B24" s="123"/>
      <c r="C24" s="123"/>
      <c r="D24" s="123">
        <v>5471</v>
      </c>
      <c r="E24" s="124" t="s">
        <v>151</v>
      </c>
      <c r="F24" s="303">
        <v>12737476.28</v>
      </c>
      <c r="G24" s="343"/>
      <c r="H24" s="303">
        <v>11629352.64</v>
      </c>
      <c r="I24" s="303">
        <f t="shared" si="0"/>
        <v>91.3002888826577</v>
      </c>
      <c r="J24" s="125">
        <f t="shared" si="1"/>
        <v>0</v>
      </c>
      <c r="K24" s="283"/>
    </row>
    <row r="25" ht="12.75" customHeight="1"/>
  </sheetData>
  <sheetProtection/>
  <mergeCells count="4">
    <mergeCell ref="A1:J1"/>
    <mergeCell ref="A5:E5"/>
    <mergeCell ref="A6:E6"/>
    <mergeCell ref="A3:J3"/>
  </mergeCells>
  <conditionalFormatting sqref="J12:J65536 J1:J2 J7:J10 J4">
    <cfRule type="cellIs" priority="2" dxfId="15" operator="greaterThan" stopIfTrue="1">
      <formula>9</formula>
    </cfRule>
  </conditionalFormatting>
  <conditionalFormatting sqref="J11">
    <cfRule type="cellIs" priority="1" dxfId="15" operator="greaterThan" stopIfTrue="1">
      <formula>9</formula>
    </cfRule>
  </conditionalFormatting>
  <printOptions horizontalCentered="1"/>
  <pageMargins left="0.1968503937007874" right="0.1968503937007874" top="0.4330708661417323" bottom="0.4330708661417323" header="0.5118110236220472" footer="0.5118110236220472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0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C5" sqref="C5"/>
    </sheetView>
  </sheetViews>
  <sheetFormatPr defaultColWidth="11.421875" defaultRowHeight="12.75"/>
  <cols>
    <col min="1" max="1" width="8.421875" style="143" customWidth="1"/>
    <col min="2" max="2" width="49.57421875" style="12" customWidth="1"/>
    <col min="3" max="3" width="14.57421875" style="137" customWidth="1"/>
    <col min="4" max="4" width="14.57421875" style="313" customWidth="1"/>
    <col min="5" max="5" width="9.57421875" style="12" bestFit="1" customWidth="1"/>
    <col min="6" max="6" width="15.421875" style="12" customWidth="1"/>
    <col min="7" max="7" width="11.421875" style="12" customWidth="1"/>
    <col min="8" max="8" width="17.7109375" style="384" bestFit="1" customWidth="1"/>
    <col min="9" max="16384" width="11.421875" style="12" customWidth="1"/>
  </cols>
  <sheetData>
    <row r="1" spans="1:5" ht="34.5" customHeight="1">
      <c r="A1" s="413" t="s">
        <v>251</v>
      </c>
      <c r="B1" s="413"/>
      <c r="C1" s="413"/>
      <c r="D1" s="413"/>
      <c r="E1" s="413"/>
    </row>
    <row r="2" spans="1:5" ht="17.25">
      <c r="A2" s="326"/>
      <c r="B2" s="326"/>
      <c r="C2" s="326"/>
      <c r="D2" s="326"/>
      <c r="E2" s="326"/>
    </row>
    <row r="3" spans="1:5" ht="17.25">
      <c r="A3" s="394" t="s">
        <v>273</v>
      </c>
      <c r="B3" s="394"/>
      <c r="C3" s="394"/>
      <c r="D3" s="394"/>
      <c r="E3" s="394"/>
    </row>
    <row r="4" spans="1:5" ht="17.25">
      <c r="A4" s="326"/>
      <c r="B4" s="326"/>
      <c r="C4" s="326"/>
      <c r="D4" s="326"/>
      <c r="E4" s="326"/>
    </row>
    <row r="5" spans="1:5" ht="39">
      <c r="A5" s="397" t="s">
        <v>268</v>
      </c>
      <c r="B5" s="398"/>
      <c r="C5" s="391" t="s">
        <v>261</v>
      </c>
      <c r="D5" s="392" t="s">
        <v>262</v>
      </c>
      <c r="E5" s="378" t="s">
        <v>265</v>
      </c>
    </row>
    <row r="6" spans="1:5" ht="11.25">
      <c r="A6" s="414">
        <v>1</v>
      </c>
      <c r="B6" s="414"/>
      <c r="C6" s="385">
        <v>2</v>
      </c>
      <c r="D6" s="385">
        <v>3</v>
      </c>
      <c r="E6" s="385" t="s">
        <v>274</v>
      </c>
    </row>
    <row r="7" spans="1:8" s="135" customFormat="1" ht="22.5" customHeight="1">
      <c r="A7" s="379" t="s">
        <v>249</v>
      </c>
      <c r="B7" s="380" t="s">
        <v>99</v>
      </c>
      <c r="C7" s="382">
        <v>1005889439</v>
      </c>
      <c r="D7" s="381">
        <v>369199165.7</v>
      </c>
      <c r="E7" s="383">
        <f>IF(AND(C7&gt;0,D7&gt;0),D7/C7*100,0)</f>
        <v>36.70375206116464</v>
      </c>
      <c r="F7" s="286"/>
      <c r="H7" s="386"/>
    </row>
    <row r="8" spans="1:8" s="135" customFormat="1" ht="12.75" customHeight="1">
      <c r="A8" s="53"/>
      <c r="B8" s="17"/>
      <c r="C8" s="18"/>
      <c r="D8" s="13"/>
      <c r="E8" s="13"/>
      <c r="F8" s="286"/>
      <c r="H8" s="386"/>
    </row>
    <row r="9" spans="1:10" s="136" customFormat="1" ht="15">
      <c r="A9" s="54">
        <v>1000</v>
      </c>
      <c r="B9" s="19" t="s">
        <v>106</v>
      </c>
      <c r="C9" s="328">
        <v>44849787</v>
      </c>
      <c r="D9" s="132">
        <v>21119912.639999997</v>
      </c>
      <c r="E9" s="13">
        <f aca="true" t="shared" si="0" ref="E9:E72">IF(AND(C9&gt;0,D9&gt;0),D9/C9*100,0)</f>
        <v>47.09032986042943</v>
      </c>
      <c r="F9" s="286"/>
      <c r="H9" s="387"/>
      <c r="I9" s="135"/>
      <c r="J9" s="135"/>
    </row>
    <row r="10" spans="1:10" ht="15">
      <c r="A10" s="55"/>
      <c r="B10" s="20"/>
      <c r="C10" s="329"/>
      <c r="D10" s="304"/>
      <c r="E10" s="13"/>
      <c r="F10" s="286"/>
      <c r="I10" s="135"/>
      <c r="J10" s="135"/>
    </row>
    <row r="11" spans="1:10" ht="15">
      <c r="A11" s="62" t="s">
        <v>248</v>
      </c>
      <c r="B11" s="19" t="s">
        <v>91</v>
      </c>
      <c r="C11" s="328">
        <v>38597254</v>
      </c>
      <c r="D11" s="132">
        <v>19205943.189999998</v>
      </c>
      <c r="E11" s="13">
        <f t="shared" si="0"/>
        <v>49.75986941972607</v>
      </c>
      <c r="F11" s="286"/>
      <c r="I11" s="135"/>
      <c r="J11" s="135"/>
    </row>
    <row r="12" spans="1:10" ht="15">
      <c r="A12" s="56">
        <v>3</v>
      </c>
      <c r="B12" s="19" t="s">
        <v>57</v>
      </c>
      <c r="C12" s="328">
        <v>38597254</v>
      </c>
      <c r="D12" s="132">
        <v>19205943.189999998</v>
      </c>
      <c r="E12" s="13">
        <f t="shared" si="0"/>
        <v>49.75986941972607</v>
      </c>
      <c r="F12" s="286"/>
      <c r="I12" s="135"/>
      <c r="J12" s="135"/>
    </row>
    <row r="13" spans="1:10" ht="15">
      <c r="A13" s="56">
        <v>31</v>
      </c>
      <c r="B13" s="19" t="s">
        <v>58</v>
      </c>
      <c r="C13" s="328">
        <v>29647886</v>
      </c>
      <c r="D13" s="132">
        <v>14835211.16</v>
      </c>
      <c r="E13" s="13">
        <f t="shared" si="0"/>
        <v>50.03800662212476</v>
      </c>
      <c r="F13" s="286"/>
      <c r="I13" s="135"/>
      <c r="J13" s="135"/>
    </row>
    <row r="14" spans="1:10" ht="15">
      <c r="A14" s="56">
        <v>311</v>
      </c>
      <c r="B14" s="19" t="s">
        <v>127</v>
      </c>
      <c r="C14" s="328"/>
      <c r="D14" s="132">
        <v>12069897.78</v>
      </c>
      <c r="E14" s="13">
        <f t="shared" si="0"/>
        <v>0</v>
      </c>
      <c r="F14" s="286"/>
      <c r="I14" s="135"/>
      <c r="J14" s="135"/>
    </row>
    <row r="15" spans="1:10" ht="15">
      <c r="A15" s="63">
        <v>3111</v>
      </c>
      <c r="B15" s="24" t="s">
        <v>59</v>
      </c>
      <c r="C15" s="330"/>
      <c r="D15" s="300">
        <v>11818709.77</v>
      </c>
      <c r="E15" s="15">
        <f t="shared" si="0"/>
        <v>0</v>
      </c>
      <c r="F15" s="286"/>
      <c r="I15" s="135"/>
      <c r="J15" s="135"/>
    </row>
    <row r="16" spans="1:10" ht="15">
      <c r="A16" s="57">
        <v>3112</v>
      </c>
      <c r="B16" s="21" t="s">
        <v>194</v>
      </c>
      <c r="C16" s="330"/>
      <c r="D16" s="300">
        <v>9975.97</v>
      </c>
      <c r="E16" s="15">
        <f t="shared" si="0"/>
        <v>0</v>
      </c>
      <c r="F16" s="286"/>
      <c r="I16" s="135"/>
      <c r="J16" s="135"/>
    </row>
    <row r="17" spans="1:10" ht="15">
      <c r="A17" s="63">
        <v>3113</v>
      </c>
      <c r="B17" s="24" t="s">
        <v>124</v>
      </c>
      <c r="C17" s="330"/>
      <c r="D17" s="300">
        <v>217189.7</v>
      </c>
      <c r="E17" s="15">
        <f t="shared" si="0"/>
        <v>0</v>
      </c>
      <c r="F17" s="286"/>
      <c r="I17" s="135"/>
      <c r="J17" s="135"/>
    </row>
    <row r="18" spans="1:10" ht="15">
      <c r="A18" s="63">
        <v>3114</v>
      </c>
      <c r="B18" s="24" t="s">
        <v>61</v>
      </c>
      <c r="C18" s="330"/>
      <c r="D18" s="300">
        <v>24022.34</v>
      </c>
      <c r="E18" s="15">
        <f t="shared" si="0"/>
        <v>0</v>
      </c>
      <c r="F18" s="286"/>
      <c r="I18" s="135"/>
      <c r="J18" s="135"/>
    </row>
    <row r="19" spans="1:10" ht="15">
      <c r="A19" s="56">
        <v>312</v>
      </c>
      <c r="B19" s="19" t="s">
        <v>62</v>
      </c>
      <c r="C19" s="328"/>
      <c r="D19" s="132">
        <v>802171.01</v>
      </c>
      <c r="E19" s="13">
        <f t="shared" si="0"/>
        <v>0</v>
      </c>
      <c r="F19" s="286"/>
      <c r="I19" s="135"/>
      <c r="J19" s="135"/>
    </row>
    <row r="20" spans="1:10" ht="15">
      <c r="A20" s="127">
        <v>3121</v>
      </c>
      <c r="B20" s="128" t="s">
        <v>62</v>
      </c>
      <c r="C20" s="330"/>
      <c r="D20" s="300">
        <v>802171.01</v>
      </c>
      <c r="E20" s="15">
        <f t="shared" si="0"/>
        <v>0</v>
      </c>
      <c r="F20" s="286"/>
      <c r="I20" s="135"/>
      <c r="J20" s="135"/>
    </row>
    <row r="21" spans="1:10" ht="15">
      <c r="A21" s="56">
        <v>313</v>
      </c>
      <c r="B21" s="19" t="s">
        <v>63</v>
      </c>
      <c r="C21" s="328"/>
      <c r="D21" s="132">
        <v>1963142.37</v>
      </c>
      <c r="E21" s="13">
        <f t="shared" si="0"/>
        <v>0</v>
      </c>
      <c r="F21" s="286"/>
      <c r="I21" s="135"/>
      <c r="J21" s="135"/>
    </row>
    <row r="22" spans="1:10" ht="15">
      <c r="A22" s="127">
        <v>3132</v>
      </c>
      <c r="B22" s="128" t="s">
        <v>125</v>
      </c>
      <c r="C22" s="330"/>
      <c r="D22" s="300">
        <v>1963142.37</v>
      </c>
      <c r="E22" s="15">
        <f t="shared" si="0"/>
        <v>0</v>
      </c>
      <c r="F22" s="286"/>
      <c r="I22" s="135"/>
      <c r="J22" s="135"/>
    </row>
    <row r="23" spans="1:10" ht="15" hidden="1">
      <c r="A23" s="127">
        <v>3133</v>
      </c>
      <c r="B23" s="128" t="s">
        <v>126</v>
      </c>
      <c r="C23" s="330">
        <v>0</v>
      </c>
      <c r="D23" s="300">
        <v>0</v>
      </c>
      <c r="E23" s="131">
        <f t="shared" si="0"/>
        <v>0</v>
      </c>
      <c r="F23" s="286"/>
      <c r="I23" s="135"/>
      <c r="J23" s="135"/>
    </row>
    <row r="24" spans="1:10" s="138" customFormat="1" ht="15">
      <c r="A24" s="56">
        <v>32</v>
      </c>
      <c r="B24" s="129" t="s">
        <v>2</v>
      </c>
      <c r="C24" s="328">
        <v>8829917</v>
      </c>
      <c r="D24" s="132">
        <v>4310475.99</v>
      </c>
      <c r="E24" s="13">
        <f t="shared" si="0"/>
        <v>48.816721493531595</v>
      </c>
      <c r="F24" s="286"/>
      <c r="H24" s="388"/>
      <c r="I24" s="135"/>
      <c r="J24" s="135"/>
    </row>
    <row r="25" spans="1:10" ht="15">
      <c r="A25" s="56">
        <v>321</v>
      </c>
      <c r="B25" s="19" t="s">
        <v>5</v>
      </c>
      <c r="C25" s="328"/>
      <c r="D25" s="132">
        <v>734689.15</v>
      </c>
      <c r="E25" s="13">
        <f t="shared" si="0"/>
        <v>0</v>
      </c>
      <c r="F25" s="286"/>
      <c r="I25" s="135"/>
      <c r="J25" s="135"/>
    </row>
    <row r="26" spans="1:10" ht="15">
      <c r="A26" s="127">
        <v>3211</v>
      </c>
      <c r="B26" s="191" t="s">
        <v>64</v>
      </c>
      <c r="C26" s="330"/>
      <c r="D26" s="300">
        <v>142836.28</v>
      </c>
      <c r="E26" s="15">
        <f t="shared" si="0"/>
        <v>0</v>
      </c>
      <c r="F26" s="286"/>
      <c r="I26" s="135"/>
      <c r="J26" s="135"/>
    </row>
    <row r="27" spans="1:10" ht="15">
      <c r="A27" s="127">
        <v>3212</v>
      </c>
      <c r="B27" s="191" t="s">
        <v>65</v>
      </c>
      <c r="C27" s="330"/>
      <c r="D27" s="300">
        <v>537548.84</v>
      </c>
      <c r="E27" s="15">
        <f t="shared" si="0"/>
        <v>0</v>
      </c>
      <c r="F27" s="286"/>
      <c r="I27" s="135"/>
      <c r="J27" s="135"/>
    </row>
    <row r="28" spans="1:10" ht="15">
      <c r="A28" s="192">
        <v>3213</v>
      </c>
      <c r="B28" s="193" t="s">
        <v>4</v>
      </c>
      <c r="C28" s="330"/>
      <c r="D28" s="300">
        <v>54304.03</v>
      </c>
      <c r="E28" s="15">
        <f t="shared" si="0"/>
        <v>0</v>
      </c>
      <c r="F28" s="286"/>
      <c r="I28" s="135"/>
      <c r="J28" s="135"/>
    </row>
    <row r="29" spans="1:10" ht="15">
      <c r="A29" s="56">
        <v>322</v>
      </c>
      <c r="B29" s="19" t="s">
        <v>66</v>
      </c>
      <c r="C29" s="328"/>
      <c r="D29" s="132">
        <v>704555.45</v>
      </c>
      <c r="E29" s="13">
        <f t="shared" si="0"/>
        <v>0</v>
      </c>
      <c r="F29" s="286"/>
      <c r="I29" s="135"/>
      <c r="J29" s="135"/>
    </row>
    <row r="30" spans="1:10" ht="15">
      <c r="A30" s="194">
        <v>3221</v>
      </c>
      <c r="B30" s="24" t="s">
        <v>67</v>
      </c>
      <c r="C30" s="330"/>
      <c r="D30" s="300">
        <v>120920.84</v>
      </c>
      <c r="E30" s="15">
        <f t="shared" si="0"/>
        <v>0</v>
      </c>
      <c r="F30" s="286"/>
      <c r="I30" s="135"/>
      <c r="J30" s="135"/>
    </row>
    <row r="31" spans="1:10" ht="15">
      <c r="A31" s="281">
        <v>3222</v>
      </c>
      <c r="B31" s="282" t="s">
        <v>68</v>
      </c>
      <c r="C31" s="330"/>
      <c r="D31" s="300">
        <v>64647.64</v>
      </c>
      <c r="E31" s="15">
        <f t="shared" si="0"/>
        <v>0</v>
      </c>
      <c r="F31" s="286"/>
      <c r="I31" s="135"/>
      <c r="J31" s="135"/>
    </row>
    <row r="32" spans="1:10" ht="15">
      <c r="A32" s="194">
        <v>3223</v>
      </c>
      <c r="B32" s="24" t="s">
        <v>69</v>
      </c>
      <c r="C32" s="330"/>
      <c r="D32" s="300">
        <v>480729.35</v>
      </c>
      <c r="E32" s="15">
        <f t="shared" si="0"/>
        <v>0</v>
      </c>
      <c r="F32" s="286"/>
      <c r="I32" s="135"/>
      <c r="J32" s="135"/>
    </row>
    <row r="33" spans="1:10" ht="15">
      <c r="A33" s="194">
        <v>3224</v>
      </c>
      <c r="B33" s="195" t="s">
        <v>6</v>
      </c>
      <c r="C33" s="330"/>
      <c r="D33" s="300">
        <v>28857.09</v>
      </c>
      <c r="E33" s="15">
        <f t="shared" si="0"/>
        <v>0</v>
      </c>
      <c r="F33" s="286"/>
      <c r="I33" s="135"/>
      <c r="J33" s="135"/>
    </row>
    <row r="34" spans="1:10" ht="15">
      <c r="A34" s="194">
        <v>3225</v>
      </c>
      <c r="B34" s="195" t="s">
        <v>8</v>
      </c>
      <c r="C34" s="330"/>
      <c r="D34" s="300">
        <v>9400.53</v>
      </c>
      <c r="E34" s="15">
        <f t="shared" si="0"/>
        <v>0</v>
      </c>
      <c r="F34" s="286"/>
      <c r="I34" s="135"/>
      <c r="J34" s="135"/>
    </row>
    <row r="35" spans="1:10" ht="15">
      <c r="A35" s="56">
        <v>323</v>
      </c>
      <c r="B35" s="19" t="s">
        <v>9</v>
      </c>
      <c r="C35" s="328"/>
      <c r="D35" s="132">
        <v>2619208.7399999998</v>
      </c>
      <c r="E35" s="13">
        <f t="shared" si="0"/>
        <v>0</v>
      </c>
      <c r="F35" s="286"/>
      <c r="I35" s="135"/>
      <c r="J35" s="135"/>
    </row>
    <row r="36" spans="1:10" ht="15">
      <c r="A36" s="63">
        <v>3231</v>
      </c>
      <c r="B36" s="1" t="s">
        <v>70</v>
      </c>
      <c r="C36" s="330"/>
      <c r="D36" s="300">
        <v>264101.93</v>
      </c>
      <c r="E36" s="15">
        <f t="shared" si="0"/>
        <v>0</v>
      </c>
      <c r="F36" s="286"/>
      <c r="I36" s="135"/>
      <c r="J36" s="135"/>
    </row>
    <row r="37" spans="1:10" ht="15">
      <c r="A37" s="63">
        <v>3232</v>
      </c>
      <c r="B37" s="195" t="s">
        <v>10</v>
      </c>
      <c r="C37" s="330"/>
      <c r="D37" s="300">
        <v>183429.53</v>
      </c>
      <c r="E37" s="15">
        <f t="shared" si="0"/>
        <v>0</v>
      </c>
      <c r="F37" s="286"/>
      <c r="I37" s="135"/>
      <c r="J37" s="135"/>
    </row>
    <row r="38" spans="1:10" ht="15">
      <c r="A38" s="63">
        <v>3233</v>
      </c>
      <c r="B38" s="196" t="s">
        <v>71</v>
      </c>
      <c r="C38" s="330"/>
      <c r="D38" s="300">
        <v>3287</v>
      </c>
      <c r="E38" s="15">
        <f t="shared" si="0"/>
        <v>0</v>
      </c>
      <c r="F38" s="286"/>
      <c r="I38" s="135"/>
      <c r="J38" s="135"/>
    </row>
    <row r="39" spans="1:10" ht="15">
      <c r="A39" s="63">
        <v>3234</v>
      </c>
      <c r="B39" s="196" t="s">
        <v>72</v>
      </c>
      <c r="C39" s="330"/>
      <c r="D39" s="300">
        <v>49876.63</v>
      </c>
      <c r="E39" s="15">
        <f t="shared" si="0"/>
        <v>0</v>
      </c>
      <c r="F39" s="286"/>
      <c r="I39" s="135"/>
      <c r="J39" s="135"/>
    </row>
    <row r="40" spans="1:10" ht="15">
      <c r="A40" s="63">
        <v>3235</v>
      </c>
      <c r="B40" s="196" t="s">
        <v>73</v>
      </c>
      <c r="C40" s="330"/>
      <c r="D40" s="300">
        <v>702915.77</v>
      </c>
      <c r="E40" s="15">
        <f t="shared" si="0"/>
        <v>0</v>
      </c>
      <c r="F40" s="286"/>
      <c r="I40" s="135"/>
      <c r="J40" s="135"/>
    </row>
    <row r="41" spans="1:10" ht="15">
      <c r="A41" s="63">
        <v>3236</v>
      </c>
      <c r="B41" s="196" t="s">
        <v>179</v>
      </c>
      <c r="C41" s="330"/>
      <c r="D41" s="300">
        <v>50617.39</v>
      </c>
      <c r="E41" s="15">
        <f t="shared" si="0"/>
        <v>0</v>
      </c>
      <c r="F41" s="286"/>
      <c r="I41" s="135"/>
      <c r="J41" s="135"/>
    </row>
    <row r="42" spans="1:10" ht="15">
      <c r="A42" s="63">
        <v>3237</v>
      </c>
      <c r="B42" s="195" t="s">
        <v>11</v>
      </c>
      <c r="C42" s="330"/>
      <c r="D42" s="300">
        <v>440835.99</v>
      </c>
      <c r="E42" s="15">
        <f t="shared" si="0"/>
        <v>0</v>
      </c>
      <c r="F42" s="286"/>
      <c r="I42" s="135"/>
      <c r="J42" s="135"/>
    </row>
    <row r="43" spans="1:10" ht="15">
      <c r="A43" s="8">
        <v>3238</v>
      </c>
      <c r="B43" s="9" t="s">
        <v>193</v>
      </c>
      <c r="C43" s="330"/>
      <c r="D43" s="300">
        <v>694778.94</v>
      </c>
      <c r="E43" s="15">
        <f t="shared" si="0"/>
        <v>0</v>
      </c>
      <c r="F43" s="286"/>
      <c r="I43" s="135"/>
      <c r="J43" s="135"/>
    </row>
    <row r="44" spans="1:10" ht="15">
      <c r="A44" s="63">
        <v>3239</v>
      </c>
      <c r="B44" s="195" t="s">
        <v>74</v>
      </c>
      <c r="C44" s="330"/>
      <c r="D44" s="300">
        <v>229365.56</v>
      </c>
      <c r="E44" s="15">
        <f t="shared" si="0"/>
        <v>0</v>
      </c>
      <c r="F44" s="286"/>
      <c r="I44" s="135"/>
      <c r="J44" s="135"/>
    </row>
    <row r="45" spans="1:10" ht="15">
      <c r="A45" s="62">
        <v>324</v>
      </c>
      <c r="B45" s="197" t="s">
        <v>201</v>
      </c>
      <c r="C45" s="331"/>
      <c r="D45" s="305">
        <v>0</v>
      </c>
      <c r="E45" s="132">
        <f t="shared" si="0"/>
        <v>0</v>
      </c>
      <c r="F45" s="286"/>
      <c r="I45" s="135"/>
      <c r="J45" s="135"/>
    </row>
    <row r="46" spans="1:10" ht="15">
      <c r="A46" s="63">
        <v>3241</v>
      </c>
      <c r="B46" s="195" t="s">
        <v>201</v>
      </c>
      <c r="C46" s="330"/>
      <c r="D46" s="300">
        <v>0</v>
      </c>
      <c r="E46" s="131">
        <f t="shared" si="0"/>
        <v>0</v>
      </c>
      <c r="F46" s="286"/>
      <c r="I46" s="135"/>
      <c r="J46" s="135"/>
    </row>
    <row r="47" spans="1:10" ht="15">
      <c r="A47" s="56">
        <v>329</v>
      </c>
      <c r="B47" s="19" t="s">
        <v>76</v>
      </c>
      <c r="C47" s="328"/>
      <c r="D47" s="132">
        <v>252022.65</v>
      </c>
      <c r="E47" s="13">
        <f t="shared" si="0"/>
        <v>0</v>
      </c>
      <c r="F47" s="286"/>
      <c r="I47" s="135"/>
      <c r="J47" s="135"/>
    </row>
    <row r="48" spans="1:10" ht="15">
      <c r="A48" s="63">
        <v>3291</v>
      </c>
      <c r="B48" s="24" t="s">
        <v>108</v>
      </c>
      <c r="C48" s="330"/>
      <c r="D48" s="300">
        <v>11375.81</v>
      </c>
      <c r="E48" s="15">
        <f t="shared" si="0"/>
        <v>0</v>
      </c>
      <c r="F48" s="286"/>
      <c r="I48" s="135"/>
      <c r="J48" s="135"/>
    </row>
    <row r="49" spans="1:10" ht="15">
      <c r="A49" s="63">
        <v>3292</v>
      </c>
      <c r="B49" s="24" t="s">
        <v>77</v>
      </c>
      <c r="C49" s="330"/>
      <c r="D49" s="300">
        <v>103055.84</v>
      </c>
      <c r="E49" s="15">
        <f t="shared" si="0"/>
        <v>0</v>
      </c>
      <c r="F49" s="286"/>
      <c r="I49" s="135"/>
      <c r="J49" s="135"/>
    </row>
    <row r="50" spans="1:10" ht="15">
      <c r="A50" s="63">
        <v>3293</v>
      </c>
      <c r="B50" s="24" t="s">
        <v>78</v>
      </c>
      <c r="C50" s="330"/>
      <c r="D50" s="300">
        <v>7247.67</v>
      </c>
      <c r="E50" s="15">
        <f t="shared" si="0"/>
        <v>0</v>
      </c>
      <c r="F50" s="286"/>
      <c r="I50" s="135"/>
      <c r="J50" s="135"/>
    </row>
    <row r="51" spans="1:10" ht="15">
      <c r="A51" s="63">
        <v>3294</v>
      </c>
      <c r="B51" s="24" t="s">
        <v>180</v>
      </c>
      <c r="C51" s="330"/>
      <c r="D51" s="300">
        <v>7362.37</v>
      </c>
      <c r="E51" s="15">
        <f t="shared" si="0"/>
        <v>0</v>
      </c>
      <c r="F51" s="286"/>
      <c r="I51" s="135"/>
      <c r="J51" s="135"/>
    </row>
    <row r="52" spans="1:10" ht="15">
      <c r="A52" s="63">
        <v>3295</v>
      </c>
      <c r="B52" s="24" t="s">
        <v>128</v>
      </c>
      <c r="C52" s="330"/>
      <c r="D52" s="300">
        <v>101400.83</v>
      </c>
      <c r="E52" s="15">
        <f t="shared" si="0"/>
        <v>0</v>
      </c>
      <c r="F52" s="286"/>
      <c r="I52" s="135"/>
      <c r="J52" s="135"/>
    </row>
    <row r="53" spans="1:10" ht="15">
      <c r="A53" s="63">
        <v>3299</v>
      </c>
      <c r="B53" s="24" t="s">
        <v>76</v>
      </c>
      <c r="C53" s="330"/>
      <c r="D53" s="300">
        <v>21580.13</v>
      </c>
      <c r="E53" s="15">
        <f t="shared" si="0"/>
        <v>0</v>
      </c>
      <c r="F53" s="286"/>
      <c r="I53" s="135"/>
      <c r="J53" s="135"/>
    </row>
    <row r="54" spans="1:10" ht="15">
      <c r="A54" s="56">
        <v>34</v>
      </c>
      <c r="B54" s="19" t="s">
        <v>118</v>
      </c>
      <c r="C54" s="328">
        <v>92906</v>
      </c>
      <c r="D54" s="132">
        <v>57929.5</v>
      </c>
      <c r="E54" s="13">
        <f t="shared" si="0"/>
        <v>62.352808214754695</v>
      </c>
      <c r="F54" s="286"/>
      <c r="I54" s="135"/>
      <c r="J54" s="135"/>
    </row>
    <row r="55" spans="1:10" ht="15">
      <c r="A55" s="56">
        <v>343</v>
      </c>
      <c r="B55" s="19" t="s">
        <v>87</v>
      </c>
      <c r="C55" s="328"/>
      <c r="D55" s="132">
        <v>57929.5</v>
      </c>
      <c r="E55" s="13">
        <f t="shared" si="0"/>
        <v>0</v>
      </c>
      <c r="F55" s="286"/>
      <c r="I55" s="135"/>
      <c r="J55" s="135"/>
    </row>
    <row r="56" spans="1:10" ht="15">
      <c r="A56" s="55">
        <v>3431</v>
      </c>
      <c r="B56" s="198" t="s">
        <v>88</v>
      </c>
      <c r="C56" s="330"/>
      <c r="D56" s="300">
        <v>57837.54</v>
      </c>
      <c r="E56" s="15">
        <f t="shared" si="0"/>
        <v>0</v>
      </c>
      <c r="F56" s="286"/>
      <c r="I56" s="135"/>
      <c r="J56" s="135"/>
    </row>
    <row r="57" spans="1:10" ht="15">
      <c r="A57" s="58">
        <v>3432</v>
      </c>
      <c r="B57" s="199" t="s">
        <v>196</v>
      </c>
      <c r="C57" s="330"/>
      <c r="D57" s="300">
        <v>0</v>
      </c>
      <c r="E57" s="15">
        <f t="shared" si="0"/>
        <v>0</v>
      </c>
      <c r="F57" s="286"/>
      <c r="I57" s="135"/>
      <c r="J57" s="135"/>
    </row>
    <row r="58" spans="1:10" ht="15">
      <c r="A58" s="55">
        <v>3433</v>
      </c>
      <c r="B58" s="198" t="s">
        <v>89</v>
      </c>
      <c r="C58" s="330"/>
      <c r="D58" s="300">
        <v>91.96</v>
      </c>
      <c r="E58" s="15">
        <f t="shared" si="0"/>
        <v>0</v>
      </c>
      <c r="F58" s="286"/>
      <c r="I58" s="135"/>
      <c r="J58" s="135"/>
    </row>
    <row r="59" spans="1:10" ht="15">
      <c r="A59" s="56">
        <v>38</v>
      </c>
      <c r="B59" s="19" t="s">
        <v>129</v>
      </c>
      <c r="C59" s="328">
        <v>26545</v>
      </c>
      <c r="D59" s="132">
        <v>2326.54</v>
      </c>
      <c r="E59" s="13">
        <f t="shared" si="0"/>
        <v>8.764513090977585</v>
      </c>
      <c r="F59" s="286"/>
      <c r="I59" s="135"/>
      <c r="J59" s="135"/>
    </row>
    <row r="60" spans="1:10" ht="15">
      <c r="A60" s="56">
        <v>381</v>
      </c>
      <c r="B60" s="19" t="s">
        <v>50</v>
      </c>
      <c r="C60" s="328"/>
      <c r="D60" s="132">
        <v>2326.54</v>
      </c>
      <c r="E60" s="13">
        <f t="shared" si="0"/>
        <v>0</v>
      </c>
      <c r="F60" s="286"/>
      <c r="I60" s="135"/>
      <c r="J60" s="135"/>
    </row>
    <row r="61" spans="1:10" ht="15">
      <c r="A61" s="194">
        <v>3811</v>
      </c>
      <c r="B61" s="24" t="s">
        <v>16</v>
      </c>
      <c r="C61" s="330"/>
      <c r="D61" s="300">
        <v>2326.54</v>
      </c>
      <c r="E61" s="15">
        <f t="shared" si="0"/>
        <v>0</v>
      </c>
      <c r="F61" s="286"/>
      <c r="I61" s="135"/>
      <c r="J61" s="135"/>
    </row>
    <row r="62" spans="1:10" ht="15">
      <c r="A62" s="194"/>
      <c r="B62" s="24"/>
      <c r="C62" s="5"/>
      <c r="D62" s="131"/>
      <c r="E62" s="5"/>
      <c r="F62" s="286"/>
      <c r="I62" s="135"/>
      <c r="J62" s="135"/>
    </row>
    <row r="63" spans="1:10" ht="15">
      <c r="A63" s="62" t="s">
        <v>247</v>
      </c>
      <c r="B63" s="129" t="s">
        <v>92</v>
      </c>
      <c r="C63" s="328">
        <v>1151715</v>
      </c>
      <c r="D63" s="132">
        <v>177243.72</v>
      </c>
      <c r="E63" s="13">
        <f t="shared" si="0"/>
        <v>15.389546893111577</v>
      </c>
      <c r="F63" s="286"/>
      <c r="I63" s="135"/>
      <c r="J63" s="135"/>
    </row>
    <row r="64" spans="1:10" ht="15">
      <c r="A64" s="62">
        <v>42</v>
      </c>
      <c r="B64" s="129" t="s">
        <v>17</v>
      </c>
      <c r="C64" s="328">
        <v>1151715</v>
      </c>
      <c r="D64" s="132">
        <v>177243.72</v>
      </c>
      <c r="E64" s="13">
        <f t="shared" si="0"/>
        <v>15.389546893111577</v>
      </c>
      <c r="F64" s="286"/>
      <c r="I64" s="135"/>
      <c r="J64" s="135"/>
    </row>
    <row r="65" spans="1:10" ht="15">
      <c r="A65" s="62">
        <v>422</v>
      </c>
      <c r="B65" s="129" t="s">
        <v>27</v>
      </c>
      <c r="C65" s="328"/>
      <c r="D65" s="132">
        <v>177243.72</v>
      </c>
      <c r="E65" s="13">
        <f t="shared" si="0"/>
        <v>0</v>
      </c>
      <c r="F65" s="286"/>
      <c r="I65" s="135"/>
      <c r="J65" s="135"/>
    </row>
    <row r="66" spans="1:10" ht="15">
      <c r="A66" s="59" t="s">
        <v>23</v>
      </c>
      <c r="B66" s="22" t="s">
        <v>24</v>
      </c>
      <c r="C66" s="330"/>
      <c r="D66" s="300">
        <v>105921.99</v>
      </c>
      <c r="E66" s="15">
        <f t="shared" si="0"/>
        <v>0</v>
      </c>
      <c r="F66" s="286"/>
      <c r="I66" s="135"/>
      <c r="J66" s="135"/>
    </row>
    <row r="67" spans="1:10" ht="15">
      <c r="A67" s="194" t="s">
        <v>25</v>
      </c>
      <c r="B67" s="195" t="s">
        <v>26</v>
      </c>
      <c r="C67" s="330"/>
      <c r="D67" s="300">
        <v>29138.04</v>
      </c>
      <c r="E67" s="15">
        <f t="shared" si="0"/>
        <v>0</v>
      </c>
      <c r="F67" s="286"/>
      <c r="I67" s="135"/>
      <c r="J67" s="135"/>
    </row>
    <row r="68" spans="1:10" ht="15">
      <c r="A68" s="194">
        <v>4224</v>
      </c>
      <c r="B68" s="24" t="s">
        <v>115</v>
      </c>
      <c r="C68" s="330"/>
      <c r="D68" s="300">
        <v>0</v>
      </c>
      <c r="E68" s="131">
        <f t="shared" si="0"/>
        <v>0</v>
      </c>
      <c r="F68" s="286"/>
      <c r="I68" s="135"/>
      <c r="J68" s="135"/>
    </row>
    <row r="69" spans="1:10" ht="15">
      <c r="A69" s="194" t="s">
        <v>28</v>
      </c>
      <c r="B69" s="195" t="s">
        <v>1</v>
      </c>
      <c r="C69" s="330"/>
      <c r="D69" s="300">
        <v>42183.69</v>
      </c>
      <c r="E69" s="15">
        <f t="shared" si="0"/>
        <v>0</v>
      </c>
      <c r="F69" s="286"/>
      <c r="I69" s="135"/>
      <c r="J69" s="135"/>
    </row>
    <row r="70" spans="1:10" ht="15">
      <c r="A70" s="194"/>
      <c r="B70" s="195"/>
      <c r="C70" s="5"/>
      <c r="D70" s="131"/>
      <c r="E70" s="13"/>
      <c r="F70" s="286"/>
      <c r="I70" s="135"/>
      <c r="J70" s="135"/>
    </row>
    <row r="71" spans="1:10" ht="15">
      <c r="A71" s="62" t="s">
        <v>246</v>
      </c>
      <c r="B71" s="129" t="s">
        <v>93</v>
      </c>
      <c r="C71" s="328">
        <v>1592674</v>
      </c>
      <c r="D71" s="132">
        <v>767839</v>
      </c>
      <c r="E71" s="13">
        <f t="shared" si="0"/>
        <v>48.21068216094442</v>
      </c>
      <c r="F71" s="286"/>
      <c r="I71" s="135"/>
      <c r="J71" s="135"/>
    </row>
    <row r="72" spans="1:10" ht="15">
      <c r="A72" s="62">
        <v>42</v>
      </c>
      <c r="B72" s="129" t="s">
        <v>17</v>
      </c>
      <c r="C72" s="328">
        <v>1592674</v>
      </c>
      <c r="D72" s="132">
        <v>767839</v>
      </c>
      <c r="E72" s="13">
        <f t="shared" si="0"/>
        <v>48.21068216094442</v>
      </c>
      <c r="F72" s="286"/>
      <c r="I72" s="135"/>
      <c r="J72" s="135"/>
    </row>
    <row r="73" spans="1:10" ht="15">
      <c r="A73" s="62">
        <v>422</v>
      </c>
      <c r="B73" s="129" t="s">
        <v>27</v>
      </c>
      <c r="C73" s="328"/>
      <c r="D73" s="132">
        <v>362343.52</v>
      </c>
      <c r="E73" s="13">
        <f aca="true" t="shared" si="1" ref="E73:E136">IF(AND(C73&gt;0,D73&gt;0),D73/C73*100,0)</f>
        <v>0</v>
      </c>
      <c r="F73" s="286"/>
      <c r="I73" s="135"/>
      <c r="J73" s="135"/>
    </row>
    <row r="74" spans="1:10" ht="15">
      <c r="A74" s="59" t="s">
        <v>23</v>
      </c>
      <c r="B74" s="24" t="s">
        <v>24</v>
      </c>
      <c r="C74" s="330"/>
      <c r="D74" s="300">
        <v>362343.52</v>
      </c>
      <c r="E74" s="15">
        <f t="shared" si="1"/>
        <v>0</v>
      </c>
      <c r="F74" s="286"/>
      <c r="I74" s="135"/>
      <c r="J74" s="135"/>
    </row>
    <row r="75" spans="1:10" ht="15">
      <c r="A75" s="62">
        <v>426</v>
      </c>
      <c r="B75" s="129" t="s">
        <v>112</v>
      </c>
      <c r="C75" s="328"/>
      <c r="D75" s="132">
        <v>405495.48</v>
      </c>
      <c r="E75" s="13">
        <f t="shared" si="1"/>
        <v>0</v>
      </c>
      <c r="F75" s="286"/>
      <c r="I75" s="135"/>
      <c r="J75" s="135"/>
    </row>
    <row r="76" spans="1:10" ht="15">
      <c r="A76" s="194">
        <v>4262</v>
      </c>
      <c r="B76" s="1" t="s">
        <v>111</v>
      </c>
      <c r="C76" s="330"/>
      <c r="D76" s="300">
        <v>405495.48</v>
      </c>
      <c r="E76" s="15">
        <f t="shared" si="1"/>
        <v>0</v>
      </c>
      <c r="F76" s="286"/>
      <c r="I76" s="135"/>
      <c r="J76" s="135"/>
    </row>
    <row r="77" spans="1:10" ht="15">
      <c r="A77" s="194"/>
      <c r="B77" s="24"/>
      <c r="C77" s="332"/>
      <c r="D77" s="3"/>
      <c r="E77" s="13"/>
      <c r="F77" s="286"/>
      <c r="I77" s="135"/>
      <c r="J77" s="135"/>
    </row>
    <row r="78" spans="1:10" ht="15" hidden="1">
      <c r="A78" s="62" t="s">
        <v>94</v>
      </c>
      <c r="B78" s="129" t="s">
        <v>117</v>
      </c>
      <c r="C78" s="328">
        <v>0</v>
      </c>
      <c r="D78" s="132">
        <v>0</v>
      </c>
      <c r="E78" s="132">
        <f t="shared" si="1"/>
        <v>0</v>
      </c>
      <c r="F78" s="286"/>
      <c r="I78" s="135"/>
      <c r="J78" s="135"/>
    </row>
    <row r="79" spans="1:10" ht="15" hidden="1">
      <c r="A79" s="62">
        <v>42</v>
      </c>
      <c r="B79" s="129" t="s">
        <v>17</v>
      </c>
      <c r="C79" s="328">
        <v>0</v>
      </c>
      <c r="D79" s="132">
        <v>0</v>
      </c>
      <c r="E79" s="132">
        <f t="shared" si="1"/>
        <v>0</v>
      </c>
      <c r="F79" s="286"/>
      <c r="I79" s="135"/>
      <c r="J79" s="135"/>
    </row>
    <row r="80" spans="1:10" ht="15" hidden="1">
      <c r="A80" s="62">
        <v>423</v>
      </c>
      <c r="B80" s="129" t="s">
        <v>119</v>
      </c>
      <c r="C80" s="328">
        <v>0</v>
      </c>
      <c r="D80" s="132">
        <v>0</v>
      </c>
      <c r="E80" s="132">
        <f t="shared" si="1"/>
        <v>0</v>
      </c>
      <c r="F80" s="286"/>
      <c r="I80" s="135"/>
      <c r="J80" s="135"/>
    </row>
    <row r="81" spans="1:10" ht="15" hidden="1">
      <c r="A81" s="200">
        <v>4231</v>
      </c>
      <c r="B81" s="100" t="s">
        <v>195</v>
      </c>
      <c r="C81" s="330">
        <v>0</v>
      </c>
      <c r="D81" s="300">
        <v>0</v>
      </c>
      <c r="E81" s="131">
        <f t="shared" si="1"/>
        <v>0</v>
      </c>
      <c r="F81" s="286"/>
      <c r="I81" s="135"/>
      <c r="J81" s="135"/>
    </row>
    <row r="82" spans="1:10" ht="15" hidden="1">
      <c r="A82" s="194">
        <v>4233</v>
      </c>
      <c r="B82" s="24" t="s">
        <v>173</v>
      </c>
      <c r="C82" s="330">
        <v>0</v>
      </c>
      <c r="D82" s="300">
        <v>0</v>
      </c>
      <c r="E82" s="131">
        <f t="shared" si="1"/>
        <v>0</v>
      </c>
      <c r="F82" s="286"/>
      <c r="I82" s="135"/>
      <c r="J82" s="135"/>
    </row>
    <row r="83" spans="1:10" ht="15" hidden="1">
      <c r="A83" s="194"/>
      <c r="B83" s="195"/>
      <c r="C83" s="333"/>
      <c r="D83" s="2"/>
      <c r="E83" s="13">
        <f t="shared" si="1"/>
        <v>0</v>
      </c>
      <c r="F83" s="286"/>
      <c r="I83" s="135"/>
      <c r="J83" s="135"/>
    </row>
    <row r="84" spans="1:10" ht="15">
      <c r="A84" s="62" t="s">
        <v>245</v>
      </c>
      <c r="B84" s="129" t="s">
        <v>97</v>
      </c>
      <c r="C84" s="328">
        <v>3508144</v>
      </c>
      <c r="D84" s="132">
        <v>968886.73</v>
      </c>
      <c r="E84" s="13">
        <f t="shared" si="1"/>
        <v>27.61821436064198</v>
      </c>
      <c r="F84" s="286"/>
      <c r="I84" s="135"/>
      <c r="J84" s="135"/>
    </row>
    <row r="85" spans="1:10" ht="15">
      <c r="A85" s="62">
        <v>42</v>
      </c>
      <c r="B85" s="129" t="s">
        <v>17</v>
      </c>
      <c r="C85" s="328">
        <v>3508144</v>
      </c>
      <c r="D85" s="132">
        <v>968886.73</v>
      </c>
      <c r="E85" s="13">
        <f t="shared" si="1"/>
        <v>27.61821436064198</v>
      </c>
      <c r="F85" s="286"/>
      <c r="I85" s="135"/>
      <c r="J85" s="135"/>
    </row>
    <row r="86" spans="1:10" ht="15">
      <c r="A86" s="62">
        <v>421</v>
      </c>
      <c r="B86" s="129" t="s">
        <v>18</v>
      </c>
      <c r="C86" s="328"/>
      <c r="D86" s="132">
        <v>968886.73</v>
      </c>
      <c r="E86" s="13">
        <f t="shared" si="1"/>
        <v>0</v>
      </c>
      <c r="F86" s="286"/>
      <c r="I86" s="135"/>
      <c r="J86" s="135"/>
    </row>
    <row r="87" spans="1:10" ht="15">
      <c r="A87" s="194" t="s">
        <v>19</v>
      </c>
      <c r="B87" s="195" t="s">
        <v>20</v>
      </c>
      <c r="C87" s="330"/>
      <c r="D87" s="300">
        <v>968886.73</v>
      </c>
      <c r="E87" s="15">
        <f t="shared" si="1"/>
        <v>0</v>
      </c>
      <c r="F87" s="286"/>
      <c r="I87" s="135"/>
      <c r="J87" s="135"/>
    </row>
    <row r="88" spans="1:10" ht="15">
      <c r="A88" s="194">
        <v>4214</v>
      </c>
      <c r="B88" s="195" t="s">
        <v>22</v>
      </c>
      <c r="C88" s="330"/>
      <c r="D88" s="300">
        <v>0</v>
      </c>
      <c r="E88" s="15">
        <f t="shared" si="1"/>
        <v>0</v>
      </c>
      <c r="F88" s="286"/>
      <c r="I88" s="135"/>
      <c r="J88" s="135"/>
    </row>
    <row r="89" spans="1:10" ht="15">
      <c r="A89" s="194"/>
      <c r="B89" s="195"/>
      <c r="C89" s="5"/>
      <c r="D89" s="131"/>
      <c r="E89" s="15"/>
      <c r="F89" s="286"/>
      <c r="I89" s="135"/>
      <c r="J89" s="135"/>
    </row>
    <row r="90" spans="1:10" s="136" customFormat="1" ht="15">
      <c r="A90" s="54">
        <v>1001</v>
      </c>
      <c r="B90" s="19" t="s">
        <v>105</v>
      </c>
      <c r="C90" s="328">
        <v>50206915</v>
      </c>
      <c r="D90" s="132">
        <v>28008483.47</v>
      </c>
      <c r="E90" s="13">
        <f t="shared" si="1"/>
        <v>55.786107292192725</v>
      </c>
      <c r="F90" s="286"/>
      <c r="H90" s="387"/>
      <c r="I90" s="135"/>
      <c r="J90" s="135"/>
    </row>
    <row r="91" spans="1:10" ht="15">
      <c r="A91" s="201"/>
      <c r="B91" s="129"/>
      <c r="C91" s="333"/>
      <c r="D91" s="2"/>
      <c r="E91" s="13"/>
      <c r="F91" s="286"/>
      <c r="I91" s="135"/>
      <c r="J91" s="135"/>
    </row>
    <row r="92" spans="1:10" s="139" customFormat="1" ht="27">
      <c r="A92" s="60" t="s">
        <v>244</v>
      </c>
      <c r="B92" s="4" t="s">
        <v>95</v>
      </c>
      <c r="C92" s="328">
        <v>3770522</v>
      </c>
      <c r="D92" s="132">
        <v>1894733.91</v>
      </c>
      <c r="E92" s="13">
        <f t="shared" si="1"/>
        <v>50.25123603575313</v>
      </c>
      <c r="F92" s="286"/>
      <c r="H92" s="389"/>
      <c r="I92" s="135"/>
      <c r="J92" s="135"/>
    </row>
    <row r="93" spans="1:10" ht="15">
      <c r="A93" s="62">
        <v>34</v>
      </c>
      <c r="B93" s="19" t="s">
        <v>14</v>
      </c>
      <c r="C93" s="328">
        <v>585175</v>
      </c>
      <c r="D93" s="132">
        <v>302062.19</v>
      </c>
      <c r="E93" s="13">
        <f t="shared" si="1"/>
        <v>51.61912077583629</v>
      </c>
      <c r="F93" s="286"/>
      <c r="I93" s="135"/>
      <c r="J93" s="135"/>
    </row>
    <row r="94" spans="1:10" ht="15">
      <c r="A94" s="62">
        <v>342</v>
      </c>
      <c r="B94" s="19" t="s">
        <v>130</v>
      </c>
      <c r="C94" s="328"/>
      <c r="D94" s="132">
        <v>302062.19</v>
      </c>
      <c r="E94" s="13">
        <f t="shared" si="1"/>
        <v>0</v>
      </c>
      <c r="F94" s="286"/>
      <c r="I94" s="135"/>
      <c r="J94" s="135"/>
    </row>
    <row r="95" spans="1:10" ht="27">
      <c r="A95" s="202" t="s">
        <v>13</v>
      </c>
      <c r="B95" s="203" t="s">
        <v>131</v>
      </c>
      <c r="C95" s="330"/>
      <c r="D95" s="300">
        <v>302062.19</v>
      </c>
      <c r="E95" s="15">
        <f t="shared" si="1"/>
        <v>0</v>
      </c>
      <c r="F95" s="286"/>
      <c r="I95" s="135"/>
      <c r="J95" s="135"/>
    </row>
    <row r="96" spans="1:10" ht="15">
      <c r="A96" s="62">
        <v>54</v>
      </c>
      <c r="B96" s="19" t="s">
        <v>133</v>
      </c>
      <c r="C96" s="328">
        <v>3185347</v>
      </c>
      <c r="D96" s="132">
        <v>1592671.72</v>
      </c>
      <c r="E96" s="13">
        <f t="shared" si="1"/>
        <v>49.99994411911794</v>
      </c>
      <c r="F96" s="286"/>
      <c r="I96" s="135"/>
      <c r="J96" s="135"/>
    </row>
    <row r="97" spans="1:10" ht="24" customHeight="1">
      <c r="A97" s="60">
        <v>542</v>
      </c>
      <c r="B97" s="19" t="s">
        <v>186</v>
      </c>
      <c r="C97" s="328"/>
      <c r="D97" s="132">
        <v>1592671.72</v>
      </c>
      <c r="E97" s="13">
        <f t="shared" si="1"/>
        <v>0</v>
      </c>
      <c r="F97" s="286"/>
      <c r="I97" s="135"/>
      <c r="J97" s="135"/>
    </row>
    <row r="98" spans="1:10" ht="27">
      <c r="A98" s="61">
        <v>5422</v>
      </c>
      <c r="B98" s="23" t="s">
        <v>140</v>
      </c>
      <c r="C98" s="330"/>
      <c r="D98" s="300">
        <v>1592671.72</v>
      </c>
      <c r="E98" s="15">
        <f t="shared" si="1"/>
        <v>0</v>
      </c>
      <c r="F98" s="286"/>
      <c r="I98" s="135"/>
      <c r="J98" s="135"/>
    </row>
    <row r="99" spans="1:10" ht="15">
      <c r="A99" s="194"/>
      <c r="B99" s="195"/>
      <c r="C99" s="328"/>
      <c r="D99" s="132"/>
      <c r="E99" s="13"/>
      <c r="F99" s="286"/>
      <c r="I99" s="135"/>
      <c r="J99" s="135"/>
    </row>
    <row r="100" spans="1:10" s="139" customFormat="1" ht="39.75">
      <c r="A100" s="60" t="s">
        <v>243</v>
      </c>
      <c r="B100" s="4" t="s">
        <v>96</v>
      </c>
      <c r="C100" s="328">
        <v>21723406</v>
      </c>
      <c r="D100" s="132">
        <v>14111318</v>
      </c>
      <c r="E100" s="13">
        <f t="shared" si="1"/>
        <v>64.95904923933199</v>
      </c>
      <c r="F100" s="286"/>
      <c r="H100" s="389"/>
      <c r="I100" s="135"/>
      <c r="J100" s="135"/>
    </row>
    <row r="101" spans="1:10" ht="15">
      <c r="A101" s="62">
        <v>34</v>
      </c>
      <c r="B101" s="19" t="s">
        <v>14</v>
      </c>
      <c r="C101" s="328">
        <v>2385692</v>
      </c>
      <c r="D101" s="132">
        <v>1197744.09</v>
      </c>
      <c r="E101" s="13">
        <f t="shared" si="1"/>
        <v>50.20531107955261</v>
      </c>
      <c r="F101" s="286"/>
      <c r="I101" s="135"/>
      <c r="J101" s="135"/>
    </row>
    <row r="102" spans="1:10" ht="15">
      <c r="A102" s="62">
        <v>342</v>
      </c>
      <c r="B102" s="19" t="s">
        <v>12</v>
      </c>
      <c r="C102" s="328"/>
      <c r="D102" s="132">
        <v>1197744.09</v>
      </c>
      <c r="E102" s="13">
        <f t="shared" si="1"/>
        <v>0</v>
      </c>
      <c r="F102" s="286"/>
      <c r="I102" s="135"/>
      <c r="J102" s="135"/>
    </row>
    <row r="103" spans="1:10" ht="27">
      <c r="A103" s="202" t="s">
        <v>75</v>
      </c>
      <c r="B103" s="203" t="s">
        <v>132</v>
      </c>
      <c r="C103" s="330"/>
      <c r="D103" s="300">
        <v>1197744.09</v>
      </c>
      <c r="E103" s="15">
        <f t="shared" si="1"/>
        <v>0</v>
      </c>
      <c r="F103" s="286"/>
      <c r="I103" s="135"/>
      <c r="J103" s="135"/>
    </row>
    <row r="104" spans="1:10" ht="15">
      <c r="A104" s="62">
        <v>54</v>
      </c>
      <c r="B104" s="19" t="s">
        <v>133</v>
      </c>
      <c r="C104" s="328">
        <v>19337714</v>
      </c>
      <c r="D104" s="132">
        <v>12913573.91</v>
      </c>
      <c r="E104" s="13">
        <f t="shared" si="1"/>
        <v>66.77921656096476</v>
      </c>
      <c r="F104" s="286"/>
      <c r="I104" s="135"/>
      <c r="J104" s="135"/>
    </row>
    <row r="105" spans="1:10" ht="39.75">
      <c r="A105" s="60">
        <v>544</v>
      </c>
      <c r="B105" s="19" t="s">
        <v>134</v>
      </c>
      <c r="C105" s="328"/>
      <c r="D105" s="132">
        <v>12913573.91</v>
      </c>
      <c r="E105" s="13">
        <f t="shared" si="1"/>
        <v>0</v>
      </c>
      <c r="F105" s="286"/>
      <c r="I105" s="135"/>
      <c r="J105" s="135"/>
    </row>
    <row r="106" spans="1:10" ht="27">
      <c r="A106" s="61">
        <v>5443</v>
      </c>
      <c r="B106" s="23" t="s">
        <v>135</v>
      </c>
      <c r="C106" s="330"/>
      <c r="D106" s="300">
        <v>12913573.91</v>
      </c>
      <c r="E106" s="15">
        <f t="shared" si="1"/>
        <v>0</v>
      </c>
      <c r="F106" s="286"/>
      <c r="I106" s="135"/>
      <c r="J106" s="135"/>
    </row>
    <row r="107" spans="1:10" ht="12" customHeight="1">
      <c r="A107" s="55"/>
      <c r="B107" s="23"/>
      <c r="C107" s="332"/>
      <c r="D107" s="3"/>
      <c r="E107" s="13"/>
      <c r="F107" s="286"/>
      <c r="I107" s="135"/>
      <c r="J107" s="135"/>
    </row>
    <row r="108" spans="1:10" ht="12.75" customHeight="1">
      <c r="A108" s="62" t="s">
        <v>242</v>
      </c>
      <c r="B108" s="4" t="s">
        <v>152</v>
      </c>
      <c r="C108" s="328">
        <v>24712987</v>
      </c>
      <c r="D108" s="132">
        <v>12002431.56</v>
      </c>
      <c r="E108" s="13">
        <f t="shared" si="1"/>
        <v>48.56730414660114</v>
      </c>
      <c r="F108" s="286"/>
      <c r="I108" s="135"/>
      <c r="J108" s="135"/>
    </row>
    <row r="109" spans="1:10" ht="12.75" customHeight="1">
      <c r="A109" s="62">
        <v>34</v>
      </c>
      <c r="B109" s="19" t="s">
        <v>14</v>
      </c>
      <c r="C109" s="328">
        <v>650342</v>
      </c>
      <c r="D109" s="132">
        <v>373078.92</v>
      </c>
      <c r="E109" s="13">
        <f t="shared" si="1"/>
        <v>57.36657327990503</v>
      </c>
      <c r="F109" s="286"/>
      <c r="I109" s="135"/>
      <c r="J109" s="135"/>
    </row>
    <row r="110" spans="1:10" ht="12.75" customHeight="1">
      <c r="A110" s="62">
        <v>342</v>
      </c>
      <c r="B110" s="19" t="s">
        <v>153</v>
      </c>
      <c r="C110" s="328"/>
      <c r="D110" s="132">
        <v>373078.92</v>
      </c>
      <c r="E110" s="13">
        <f t="shared" si="1"/>
        <v>0</v>
      </c>
      <c r="F110" s="286"/>
      <c r="I110" s="135"/>
      <c r="J110" s="135"/>
    </row>
    <row r="111" spans="1:10" ht="12.75" customHeight="1">
      <c r="A111" s="55">
        <v>3428</v>
      </c>
      <c r="B111" s="23" t="s">
        <v>154</v>
      </c>
      <c r="C111" s="330"/>
      <c r="D111" s="300">
        <v>373078.92</v>
      </c>
      <c r="E111" s="15">
        <f t="shared" si="1"/>
        <v>0</v>
      </c>
      <c r="F111" s="286"/>
      <c r="I111" s="135"/>
      <c r="J111" s="135"/>
    </row>
    <row r="112" spans="1:10" ht="12.75" customHeight="1">
      <c r="A112" s="62">
        <v>54</v>
      </c>
      <c r="B112" s="19" t="s">
        <v>133</v>
      </c>
      <c r="C112" s="328">
        <v>24062645</v>
      </c>
      <c r="D112" s="132">
        <v>11629352.64</v>
      </c>
      <c r="E112" s="13">
        <f t="shared" si="1"/>
        <v>48.329485972967646</v>
      </c>
      <c r="F112" s="286"/>
      <c r="I112" s="135"/>
      <c r="J112" s="135"/>
    </row>
    <row r="113" spans="1:10" ht="12.75" customHeight="1">
      <c r="A113" s="62">
        <v>547</v>
      </c>
      <c r="B113" s="19" t="s">
        <v>123</v>
      </c>
      <c r="C113" s="328"/>
      <c r="D113" s="132">
        <v>11629352.64</v>
      </c>
      <c r="E113" s="13">
        <f t="shared" si="1"/>
        <v>0</v>
      </c>
      <c r="F113" s="286"/>
      <c r="I113" s="135"/>
      <c r="J113" s="135"/>
    </row>
    <row r="114" spans="1:10" ht="12.75" customHeight="1">
      <c r="A114" s="55">
        <v>5471</v>
      </c>
      <c r="B114" s="23" t="s">
        <v>141</v>
      </c>
      <c r="C114" s="330"/>
      <c r="D114" s="300">
        <v>11629352.64</v>
      </c>
      <c r="E114" s="15">
        <f t="shared" si="1"/>
        <v>0</v>
      </c>
      <c r="F114" s="286"/>
      <c r="I114" s="135"/>
      <c r="J114" s="135"/>
    </row>
    <row r="115" spans="1:10" ht="12" customHeight="1">
      <c r="A115" s="194"/>
      <c r="B115" s="195"/>
      <c r="C115" s="334"/>
      <c r="D115" s="306"/>
      <c r="E115" s="13"/>
      <c r="F115" s="286"/>
      <c r="I115" s="135"/>
      <c r="J115" s="135"/>
    </row>
    <row r="116" spans="1:10" ht="12" customHeight="1">
      <c r="A116" s="55"/>
      <c r="B116" s="23"/>
      <c r="C116" s="335"/>
      <c r="D116" s="307"/>
      <c r="E116" s="13"/>
      <c r="F116" s="286"/>
      <c r="I116" s="135"/>
      <c r="J116" s="135"/>
    </row>
    <row r="117" spans="1:10" s="136" customFormat="1" ht="27">
      <c r="A117" s="108">
        <v>1002</v>
      </c>
      <c r="B117" s="19" t="s">
        <v>100</v>
      </c>
      <c r="C117" s="328">
        <v>175946712</v>
      </c>
      <c r="D117" s="132">
        <v>78796450.63</v>
      </c>
      <c r="E117" s="13">
        <f t="shared" si="1"/>
        <v>44.78427004080645</v>
      </c>
      <c r="F117" s="286"/>
      <c r="H117" s="387"/>
      <c r="I117" s="135"/>
      <c r="J117" s="135"/>
    </row>
    <row r="118" spans="1:10" ht="15">
      <c r="A118" s="204"/>
      <c r="B118" s="205"/>
      <c r="C118" s="329"/>
      <c r="D118" s="304"/>
      <c r="E118" s="13"/>
      <c r="F118" s="286"/>
      <c r="I118" s="135"/>
      <c r="J118" s="135"/>
    </row>
    <row r="119" spans="1:10" s="139" customFormat="1" ht="24" customHeight="1">
      <c r="A119" s="60" t="s">
        <v>241</v>
      </c>
      <c r="B119" s="4" t="s">
        <v>161</v>
      </c>
      <c r="C119" s="328">
        <v>128580597</v>
      </c>
      <c r="D119" s="132">
        <v>59207457.73</v>
      </c>
      <c r="E119" s="13">
        <f t="shared" si="1"/>
        <v>46.046961292301354</v>
      </c>
      <c r="F119" s="286"/>
      <c r="H119" s="389"/>
      <c r="I119" s="135"/>
      <c r="J119" s="135"/>
    </row>
    <row r="120" spans="1:10" ht="12.75" customHeight="1">
      <c r="A120" s="62">
        <v>32</v>
      </c>
      <c r="B120" s="4" t="s">
        <v>2</v>
      </c>
      <c r="C120" s="328">
        <v>128500963</v>
      </c>
      <c r="D120" s="132">
        <v>59207457.73</v>
      </c>
      <c r="E120" s="13">
        <f t="shared" si="1"/>
        <v>46.075497294133115</v>
      </c>
      <c r="F120" s="286"/>
      <c r="I120" s="135"/>
      <c r="J120" s="135"/>
    </row>
    <row r="121" spans="1:10" ht="12.75" customHeight="1">
      <c r="A121" s="62">
        <v>322</v>
      </c>
      <c r="B121" s="4" t="s">
        <v>66</v>
      </c>
      <c r="C121" s="328"/>
      <c r="D121" s="132">
        <v>846328.16</v>
      </c>
      <c r="E121" s="13">
        <f t="shared" si="1"/>
        <v>0</v>
      </c>
      <c r="F121" s="286"/>
      <c r="I121" s="135"/>
      <c r="J121" s="135"/>
    </row>
    <row r="122" spans="1:10" ht="12.75" customHeight="1">
      <c r="A122" s="194">
        <v>3223</v>
      </c>
      <c r="B122" s="24" t="s">
        <v>69</v>
      </c>
      <c r="C122" s="330"/>
      <c r="D122" s="300">
        <v>804814.06</v>
      </c>
      <c r="E122" s="15">
        <f t="shared" si="1"/>
        <v>0</v>
      </c>
      <c r="F122" s="286"/>
      <c r="I122" s="135"/>
      <c r="J122" s="135"/>
    </row>
    <row r="123" spans="1:10" ht="12.75" customHeight="1">
      <c r="A123" s="194">
        <v>3224</v>
      </c>
      <c r="B123" s="24" t="s">
        <v>6</v>
      </c>
      <c r="C123" s="330"/>
      <c r="D123" s="300">
        <v>6320.87</v>
      </c>
      <c r="E123" s="15">
        <f t="shared" si="1"/>
        <v>0</v>
      </c>
      <c r="F123" s="286"/>
      <c r="I123" s="135"/>
      <c r="J123" s="135"/>
    </row>
    <row r="124" spans="1:10" ht="12.75" customHeight="1">
      <c r="A124" s="194">
        <v>3225</v>
      </c>
      <c r="B124" s="24" t="s">
        <v>102</v>
      </c>
      <c r="C124" s="330"/>
      <c r="D124" s="300">
        <v>35193.23</v>
      </c>
      <c r="E124" s="15">
        <f t="shared" si="1"/>
        <v>0</v>
      </c>
      <c r="F124" s="286"/>
      <c r="I124" s="135"/>
      <c r="J124" s="135"/>
    </row>
    <row r="125" spans="1:10" ht="12.75" customHeight="1">
      <c r="A125" s="194">
        <v>3227</v>
      </c>
      <c r="B125" s="24" t="s">
        <v>159</v>
      </c>
      <c r="C125" s="330"/>
      <c r="D125" s="300">
        <v>0</v>
      </c>
      <c r="E125" s="15">
        <f t="shared" si="1"/>
        <v>0</v>
      </c>
      <c r="F125" s="286"/>
      <c r="I125" s="135"/>
      <c r="J125" s="135"/>
    </row>
    <row r="126" spans="1:10" ht="12.75" customHeight="1">
      <c r="A126" s="62">
        <v>323</v>
      </c>
      <c r="B126" s="4" t="s">
        <v>9</v>
      </c>
      <c r="C126" s="328"/>
      <c r="D126" s="132">
        <v>58341336.32</v>
      </c>
      <c r="E126" s="13">
        <f t="shared" si="1"/>
        <v>0</v>
      </c>
      <c r="F126" s="286"/>
      <c r="I126" s="135"/>
      <c r="J126" s="135"/>
    </row>
    <row r="127" spans="1:10" ht="12.75" customHeight="1">
      <c r="A127" s="194">
        <v>3231</v>
      </c>
      <c r="B127" s="24" t="s">
        <v>70</v>
      </c>
      <c r="C127" s="330"/>
      <c r="D127" s="300">
        <v>9415.64</v>
      </c>
      <c r="E127" s="15">
        <f t="shared" si="1"/>
        <v>0</v>
      </c>
      <c r="F127" s="286"/>
      <c r="I127" s="135"/>
      <c r="J127" s="135"/>
    </row>
    <row r="128" spans="1:10" ht="12.75" customHeight="1">
      <c r="A128" s="194">
        <v>3232</v>
      </c>
      <c r="B128" s="24" t="s">
        <v>103</v>
      </c>
      <c r="C128" s="330"/>
      <c r="D128" s="300">
        <v>58076630.83</v>
      </c>
      <c r="E128" s="15">
        <f t="shared" si="1"/>
        <v>0</v>
      </c>
      <c r="F128" s="286"/>
      <c r="I128" s="135"/>
      <c r="J128" s="135"/>
    </row>
    <row r="129" spans="1:10" ht="12.75" customHeight="1">
      <c r="A129" s="194">
        <v>3234</v>
      </c>
      <c r="B129" s="24" t="s">
        <v>72</v>
      </c>
      <c r="C129" s="330"/>
      <c r="D129" s="300">
        <v>24057.3</v>
      </c>
      <c r="E129" s="15">
        <f t="shared" si="1"/>
        <v>0</v>
      </c>
      <c r="F129" s="286"/>
      <c r="I129" s="135"/>
      <c r="J129" s="135"/>
    </row>
    <row r="130" spans="1:10" ht="12.75" customHeight="1">
      <c r="A130" s="194">
        <v>3235</v>
      </c>
      <c r="B130" s="24" t="s">
        <v>73</v>
      </c>
      <c r="C130" s="330"/>
      <c r="D130" s="300">
        <v>23840.99</v>
      </c>
      <c r="E130" s="15">
        <f t="shared" si="1"/>
        <v>0</v>
      </c>
      <c r="F130" s="286"/>
      <c r="I130" s="135"/>
      <c r="J130" s="135"/>
    </row>
    <row r="131" spans="1:10" ht="12.75" customHeight="1">
      <c r="A131" s="194">
        <v>3237</v>
      </c>
      <c r="B131" s="1" t="s">
        <v>11</v>
      </c>
      <c r="C131" s="330"/>
      <c r="D131" s="300">
        <v>0</v>
      </c>
      <c r="E131" s="15">
        <f t="shared" si="1"/>
        <v>0</v>
      </c>
      <c r="F131" s="286"/>
      <c r="I131" s="135"/>
      <c r="J131" s="135"/>
    </row>
    <row r="132" spans="1:10" ht="12.75" customHeight="1">
      <c r="A132" s="194">
        <v>3239</v>
      </c>
      <c r="B132" s="1" t="s">
        <v>74</v>
      </c>
      <c r="C132" s="330"/>
      <c r="D132" s="300">
        <v>207391.56</v>
      </c>
      <c r="E132" s="15">
        <f t="shared" si="1"/>
        <v>0</v>
      </c>
      <c r="F132" s="286"/>
      <c r="I132" s="135"/>
      <c r="J132" s="135"/>
    </row>
    <row r="133" spans="1:10" ht="12.75" customHeight="1">
      <c r="A133" s="62">
        <v>329</v>
      </c>
      <c r="B133" s="18" t="s">
        <v>76</v>
      </c>
      <c r="C133" s="328"/>
      <c r="D133" s="132">
        <v>19793.25</v>
      </c>
      <c r="E133" s="13">
        <f t="shared" si="1"/>
        <v>0</v>
      </c>
      <c r="F133" s="286"/>
      <c r="I133" s="135"/>
      <c r="J133" s="135"/>
    </row>
    <row r="134" spans="1:10" ht="12.75" customHeight="1">
      <c r="A134" s="194">
        <v>3292</v>
      </c>
      <c r="B134" s="1" t="s">
        <v>157</v>
      </c>
      <c r="C134" s="330"/>
      <c r="D134" s="300">
        <v>8226.86</v>
      </c>
      <c r="E134" s="15">
        <f t="shared" si="1"/>
        <v>0</v>
      </c>
      <c r="F134" s="286"/>
      <c r="I134" s="135"/>
      <c r="J134" s="135"/>
    </row>
    <row r="135" spans="1:10" ht="12.75" customHeight="1">
      <c r="A135" s="194">
        <v>3295</v>
      </c>
      <c r="B135" s="1" t="s">
        <v>128</v>
      </c>
      <c r="C135" s="330"/>
      <c r="D135" s="300">
        <v>11566.39</v>
      </c>
      <c r="E135" s="15">
        <f t="shared" si="1"/>
        <v>0</v>
      </c>
      <c r="F135" s="286"/>
      <c r="I135" s="135"/>
      <c r="J135" s="135"/>
    </row>
    <row r="136" spans="1:10" ht="12.75" customHeight="1">
      <c r="A136" s="194">
        <v>3299</v>
      </c>
      <c r="B136" s="24" t="s">
        <v>76</v>
      </c>
      <c r="C136" s="330"/>
      <c r="D136" s="300">
        <v>0</v>
      </c>
      <c r="E136" s="15">
        <f t="shared" si="1"/>
        <v>0</v>
      </c>
      <c r="F136" s="286"/>
      <c r="I136" s="135"/>
      <c r="J136" s="135"/>
    </row>
    <row r="137" spans="1:10" ht="12.75" customHeight="1">
      <c r="A137" s="62">
        <v>38</v>
      </c>
      <c r="B137" s="4" t="s">
        <v>79</v>
      </c>
      <c r="C137" s="328">
        <v>79634</v>
      </c>
      <c r="D137" s="132">
        <v>0</v>
      </c>
      <c r="E137" s="13">
        <f aca="true" t="shared" si="2" ref="E137:E184">IF(AND(C137&gt;0,D137&gt;0),D137/C137*100,0)</f>
        <v>0</v>
      </c>
      <c r="F137" s="286"/>
      <c r="I137" s="135"/>
      <c r="J137" s="135"/>
    </row>
    <row r="138" spans="1:10" ht="12.75" customHeight="1">
      <c r="A138" s="62">
        <v>383</v>
      </c>
      <c r="B138" s="4" t="s">
        <v>80</v>
      </c>
      <c r="C138" s="328"/>
      <c r="D138" s="132">
        <v>0</v>
      </c>
      <c r="E138" s="13">
        <f t="shared" si="2"/>
        <v>0</v>
      </c>
      <c r="F138" s="286"/>
      <c r="I138" s="135"/>
      <c r="J138" s="135"/>
    </row>
    <row r="139" spans="1:10" ht="12.75" customHeight="1">
      <c r="A139" s="194">
        <v>3831</v>
      </c>
      <c r="B139" s="24" t="s">
        <v>81</v>
      </c>
      <c r="C139" s="330"/>
      <c r="D139" s="300">
        <v>0</v>
      </c>
      <c r="E139" s="15">
        <f t="shared" si="2"/>
        <v>0</v>
      </c>
      <c r="F139" s="286"/>
      <c r="I139" s="135"/>
      <c r="J139" s="135"/>
    </row>
    <row r="140" spans="1:10" ht="12" customHeight="1">
      <c r="A140" s="194"/>
      <c r="B140" s="24"/>
      <c r="C140" s="332"/>
      <c r="D140" s="3"/>
      <c r="E140" s="13"/>
      <c r="F140" s="286"/>
      <c r="I140" s="135"/>
      <c r="J140" s="135"/>
    </row>
    <row r="141" spans="1:10" s="139" customFormat="1" ht="27">
      <c r="A141" s="60" t="s">
        <v>240</v>
      </c>
      <c r="B141" s="4" t="s">
        <v>163</v>
      </c>
      <c r="C141" s="328">
        <v>13272281</v>
      </c>
      <c r="D141" s="132">
        <v>2839121.2199999997</v>
      </c>
      <c r="E141" s="13">
        <f t="shared" si="2"/>
        <v>21.39135857657022</v>
      </c>
      <c r="F141" s="286"/>
      <c r="H141" s="389"/>
      <c r="I141" s="135"/>
      <c r="J141" s="135"/>
    </row>
    <row r="142" spans="1:10" ht="12.75" customHeight="1">
      <c r="A142" s="62">
        <v>32</v>
      </c>
      <c r="B142" s="4" t="s">
        <v>2</v>
      </c>
      <c r="C142" s="328">
        <v>13272281</v>
      </c>
      <c r="D142" s="132">
        <v>2839121.2199999997</v>
      </c>
      <c r="E142" s="13">
        <f t="shared" si="2"/>
        <v>21.39135857657022</v>
      </c>
      <c r="F142" s="286"/>
      <c r="I142" s="135"/>
      <c r="J142" s="135"/>
    </row>
    <row r="143" spans="1:10" ht="12.75" customHeight="1">
      <c r="A143" s="62">
        <v>323</v>
      </c>
      <c r="B143" s="4" t="s">
        <v>9</v>
      </c>
      <c r="C143" s="328"/>
      <c r="D143" s="132">
        <v>2839121.2199999997</v>
      </c>
      <c r="E143" s="13">
        <f t="shared" si="2"/>
        <v>0</v>
      </c>
      <c r="F143" s="286"/>
      <c r="I143" s="135"/>
      <c r="J143" s="135"/>
    </row>
    <row r="144" spans="1:10" ht="12.75" customHeight="1">
      <c r="A144" s="63">
        <v>3232</v>
      </c>
      <c r="B144" s="24" t="s">
        <v>10</v>
      </c>
      <c r="C144" s="330"/>
      <c r="D144" s="300">
        <v>2832153.42</v>
      </c>
      <c r="E144" s="15">
        <f t="shared" si="2"/>
        <v>0</v>
      </c>
      <c r="F144" s="286"/>
      <c r="I144" s="135"/>
      <c r="J144" s="135"/>
    </row>
    <row r="145" spans="1:10" ht="12.75" customHeight="1">
      <c r="A145" s="63">
        <v>3239</v>
      </c>
      <c r="B145" s="24" t="s">
        <v>74</v>
      </c>
      <c r="C145" s="330"/>
      <c r="D145" s="300">
        <v>6967.8</v>
      </c>
      <c r="E145" s="15">
        <f t="shared" si="2"/>
        <v>0</v>
      </c>
      <c r="F145" s="286"/>
      <c r="I145" s="135"/>
      <c r="J145" s="135"/>
    </row>
    <row r="146" spans="1:10" ht="12" customHeight="1">
      <c r="A146" s="63"/>
      <c r="B146" s="24"/>
      <c r="C146" s="332"/>
      <c r="D146" s="3"/>
      <c r="E146" s="13"/>
      <c r="F146" s="286"/>
      <c r="I146" s="135"/>
      <c r="J146" s="135"/>
    </row>
    <row r="147" spans="1:10" s="139" customFormat="1" ht="27">
      <c r="A147" s="60" t="s">
        <v>239</v>
      </c>
      <c r="B147" s="4" t="s">
        <v>164</v>
      </c>
      <c r="C147" s="328">
        <v>2654456</v>
      </c>
      <c r="D147" s="132">
        <v>1868469.5099999998</v>
      </c>
      <c r="E147" s="13">
        <f t="shared" si="2"/>
        <v>70.38992207819605</v>
      </c>
      <c r="F147" s="286"/>
      <c r="H147" s="389"/>
      <c r="I147" s="135"/>
      <c r="J147" s="135"/>
    </row>
    <row r="148" spans="1:10" ht="12.75" customHeight="1">
      <c r="A148" s="62">
        <v>32</v>
      </c>
      <c r="B148" s="4" t="s">
        <v>2</v>
      </c>
      <c r="C148" s="328">
        <v>2431376</v>
      </c>
      <c r="D148" s="132">
        <v>1763260.13</v>
      </c>
      <c r="E148" s="13">
        <f t="shared" si="2"/>
        <v>72.52107983298346</v>
      </c>
      <c r="F148" s="286"/>
      <c r="I148" s="135"/>
      <c r="J148" s="135"/>
    </row>
    <row r="149" spans="1:10" ht="12.75" customHeight="1">
      <c r="A149" s="62">
        <v>323</v>
      </c>
      <c r="B149" s="4" t="s">
        <v>9</v>
      </c>
      <c r="C149" s="328"/>
      <c r="D149" s="132">
        <v>1763260.13</v>
      </c>
      <c r="E149" s="13">
        <f t="shared" si="2"/>
        <v>0</v>
      </c>
      <c r="F149" s="286"/>
      <c r="I149" s="135"/>
      <c r="J149" s="135"/>
    </row>
    <row r="150" spans="1:10" ht="12.75" customHeight="1">
      <c r="A150" s="63">
        <v>3237</v>
      </c>
      <c r="B150" s="24" t="s">
        <v>11</v>
      </c>
      <c r="C150" s="330"/>
      <c r="D150" s="300">
        <v>4127.4</v>
      </c>
      <c r="E150" s="15">
        <f t="shared" si="2"/>
        <v>0</v>
      </c>
      <c r="F150" s="286"/>
      <c r="I150" s="135"/>
      <c r="J150" s="135"/>
    </row>
    <row r="151" spans="1:10" ht="12.75" customHeight="1">
      <c r="A151" s="63">
        <v>3239</v>
      </c>
      <c r="B151" s="24" t="s">
        <v>74</v>
      </c>
      <c r="C151" s="330"/>
      <c r="D151" s="300">
        <v>1759132.73</v>
      </c>
      <c r="E151" s="15">
        <f t="shared" si="2"/>
        <v>0</v>
      </c>
      <c r="F151" s="286"/>
      <c r="I151" s="135"/>
      <c r="J151" s="135"/>
    </row>
    <row r="152" spans="1:10" ht="12.75" customHeight="1">
      <c r="A152" s="62">
        <v>329</v>
      </c>
      <c r="B152" s="4" t="s">
        <v>76</v>
      </c>
      <c r="C152" s="328"/>
      <c r="D152" s="132">
        <v>0</v>
      </c>
      <c r="E152" s="13">
        <f t="shared" si="2"/>
        <v>0</v>
      </c>
      <c r="F152" s="286"/>
      <c r="I152" s="135"/>
      <c r="J152" s="135"/>
    </row>
    <row r="153" spans="1:10" ht="12.75" customHeight="1">
      <c r="A153" s="63">
        <v>3295</v>
      </c>
      <c r="B153" s="24" t="s">
        <v>128</v>
      </c>
      <c r="C153" s="330"/>
      <c r="D153" s="300">
        <v>0</v>
      </c>
      <c r="E153" s="131">
        <f t="shared" si="2"/>
        <v>0</v>
      </c>
      <c r="F153" s="286"/>
      <c r="I153" s="135"/>
      <c r="J153" s="135"/>
    </row>
    <row r="154" spans="1:10" ht="12.75" customHeight="1">
      <c r="A154" s="63">
        <v>3299</v>
      </c>
      <c r="B154" s="24" t="s">
        <v>76</v>
      </c>
      <c r="C154" s="330"/>
      <c r="D154" s="300">
        <v>0</v>
      </c>
      <c r="E154" s="131">
        <f t="shared" si="2"/>
        <v>0</v>
      </c>
      <c r="F154" s="286"/>
      <c r="I154" s="135"/>
      <c r="J154" s="135"/>
    </row>
    <row r="155" spans="1:10" ht="12.75" customHeight="1">
      <c r="A155" s="265">
        <v>35</v>
      </c>
      <c r="B155" s="266" t="s">
        <v>217</v>
      </c>
      <c r="C155" s="328">
        <v>223080</v>
      </c>
      <c r="D155" s="132">
        <v>105209.38</v>
      </c>
      <c r="E155" s="131">
        <f t="shared" si="2"/>
        <v>47.1621750044827</v>
      </c>
      <c r="F155" s="286"/>
      <c r="I155" s="135"/>
      <c r="J155" s="135"/>
    </row>
    <row r="156" spans="1:10" ht="12.75" customHeight="1">
      <c r="A156" s="265">
        <v>351</v>
      </c>
      <c r="B156" s="266" t="s">
        <v>218</v>
      </c>
      <c r="C156" s="328"/>
      <c r="D156" s="132">
        <v>105209.38</v>
      </c>
      <c r="E156" s="131">
        <f t="shared" si="2"/>
        <v>0</v>
      </c>
      <c r="F156" s="286"/>
      <c r="I156" s="135"/>
      <c r="J156" s="135"/>
    </row>
    <row r="157" spans="1:10" ht="12.75" customHeight="1">
      <c r="A157" s="267">
        <v>3512</v>
      </c>
      <c r="B157" s="268" t="s">
        <v>218</v>
      </c>
      <c r="C157" s="330"/>
      <c r="D157" s="300">
        <v>105209.38</v>
      </c>
      <c r="E157" s="131">
        <f t="shared" si="2"/>
        <v>0</v>
      </c>
      <c r="F157" s="286"/>
      <c r="I157" s="135"/>
      <c r="J157" s="135"/>
    </row>
    <row r="158" spans="1:10" ht="12.75" customHeight="1" hidden="1">
      <c r="A158" s="62">
        <v>38</v>
      </c>
      <c r="B158" s="4" t="s">
        <v>79</v>
      </c>
      <c r="C158" s="328">
        <v>0</v>
      </c>
      <c r="D158" s="132">
        <v>0</v>
      </c>
      <c r="E158" s="132">
        <f t="shared" si="2"/>
        <v>0</v>
      </c>
      <c r="F158" s="286"/>
      <c r="I158" s="135"/>
      <c r="J158" s="135"/>
    </row>
    <row r="159" spans="1:10" ht="12.75" customHeight="1" hidden="1">
      <c r="A159" s="62">
        <v>381</v>
      </c>
      <c r="B159" s="4" t="s">
        <v>50</v>
      </c>
      <c r="C159" s="328">
        <v>0</v>
      </c>
      <c r="D159" s="132">
        <v>0</v>
      </c>
      <c r="E159" s="132">
        <f t="shared" si="2"/>
        <v>0</v>
      </c>
      <c r="F159" s="286"/>
      <c r="I159" s="135"/>
      <c r="J159" s="135"/>
    </row>
    <row r="160" spans="1:10" ht="12.75" customHeight="1" hidden="1">
      <c r="A160" s="63">
        <v>3811</v>
      </c>
      <c r="B160" s="24" t="s">
        <v>16</v>
      </c>
      <c r="C160" s="5">
        <v>0</v>
      </c>
      <c r="D160" s="131">
        <v>0</v>
      </c>
      <c r="E160" s="131">
        <f t="shared" si="2"/>
        <v>0</v>
      </c>
      <c r="F160" s="286"/>
      <c r="I160" s="135"/>
      <c r="J160" s="135"/>
    </row>
    <row r="161" spans="1:10" ht="12.75" customHeight="1">
      <c r="A161" s="63"/>
      <c r="B161" s="24"/>
      <c r="C161" s="5"/>
      <c r="D161" s="131"/>
      <c r="E161" s="15"/>
      <c r="F161" s="286"/>
      <c r="I161" s="135"/>
      <c r="J161" s="135"/>
    </row>
    <row r="162" spans="1:10" s="140" customFormat="1" ht="27.75" customHeight="1">
      <c r="A162" s="60" t="s">
        <v>238</v>
      </c>
      <c r="B162" s="151" t="s">
        <v>165</v>
      </c>
      <c r="C162" s="336">
        <v>398168</v>
      </c>
      <c r="D162" s="308">
        <v>303878.23</v>
      </c>
      <c r="E162" s="13">
        <f t="shared" si="2"/>
        <v>76.3190989732977</v>
      </c>
      <c r="F162" s="286"/>
      <c r="G162" s="12"/>
      <c r="H162" s="390"/>
      <c r="I162" s="135"/>
      <c r="J162" s="135"/>
    </row>
    <row r="163" spans="1:10" ht="12.75" customHeight="1">
      <c r="A163" s="62">
        <v>32</v>
      </c>
      <c r="B163" s="4" t="s">
        <v>2</v>
      </c>
      <c r="C163" s="328">
        <v>398168</v>
      </c>
      <c r="D163" s="132">
        <v>303878.23</v>
      </c>
      <c r="E163" s="13">
        <f t="shared" si="2"/>
        <v>76.3190989732977</v>
      </c>
      <c r="F163" s="286"/>
      <c r="I163" s="135"/>
      <c r="J163" s="135"/>
    </row>
    <row r="164" spans="1:10" ht="12.75" customHeight="1">
      <c r="A164" s="62">
        <v>323</v>
      </c>
      <c r="B164" s="4" t="s">
        <v>9</v>
      </c>
      <c r="C164" s="328"/>
      <c r="D164" s="132">
        <v>303878.23</v>
      </c>
      <c r="E164" s="13">
        <f t="shared" si="2"/>
        <v>0</v>
      </c>
      <c r="F164" s="286"/>
      <c r="G164" s="140"/>
      <c r="I164" s="135"/>
      <c r="J164" s="135"/>
    </row>
    <row r="165" spans="1:10" ht="12.75" customHeight="1">
      <c r="A165" s="63">
        <v>3239</v>
      </c>
      <c r="B165" s="24" t="s">
        <v>74</v>
      </c>
      <c r="C165" s="330"/>
      <c r="D165" s="300">
        <v>303878.23</v>
      </c>
      <c r="E165" s="15">
        <f t="shared" si="2"/>
        <v>0</v>
      </c>
      <c r="F165" s="286"/>
      <c r="I165" s="135"/>
      <c r="J165" s="135"/>
    </row>
    <row r="166" spans="1:10" ht="12.75" customHeight="1">
      <c r="A166" s="63"/>
      <c r="B166" s="24"/>
      <c r="C166" s="333"/>
      <c r="D166" s="2"/>
      <c r="E166" s="13"/>
      <c r="F166" s="286"/>
      <c r="I166" s="135"/>
      <c r="J166" s="135"/>
    </row>
    <row r="167" spans="1:10" s="140" customFormat="1" ht="27" customHeight="1">
      <c r="A167" s="60" t="s">
        <v>237</v>
      </c>
      <c r="B167" s="151" t="s">
        <v>255</v>
      </c>
      <c r="C167" s="336">
        <v>20572035</v>
      </c>
      <c r="D167" s="308">
        <v>10103266.570000002</v>
      </c>
      <c r="E167" s="13">
        <f t="shared" si="2"/>
        <v>49.11165361132237</v>
      </c>
      <c r="F167" s="286"/>
      <c r="G167" s="12"/>
      <c r="H167" s="390"/>
      <c r="I167" s="135"/>
      <c r="J167" s="135"/>
    </row>
    <row r="168" spans="1:10" ht="12.75" customHeight="1">
      <c r="A168" s="62">
        <v>32</v>
      </c>
      <c r="B168" s="4" t="s">
        <v>2</v>
      </c>
      <c r="C168" s="328">
        <v>20301280</v>
      </c>
      <c r="D168" s="132">
        <v>10069433.350000001</v>
      </c>
      <c r="E168" s="13">
        <f t="shared" si="2"/>
        <v>49.599992463529404</v>
      </c>
      <c r="F168" s="286"/>
      <c r="I168" s="135"/>
      <c r="J168" s="135"/>
    </row>
    <row r="169" spans="1:10" ht="12.75" customHeight="1">
      <c r="A169" s="62">
        <v>322</v>
      </c>
      <c r="B169" s="4" t="s">
        <v>66</v>
      </c>
      <c r="C169" s="328"/>
      <c r="D169" s="132">
        <v>366663.41</v>
      </c>
      <c r="E169" s="13">
        <f t="shared" si="2"/>
        <v>0</v>
      </c>
      <c r="F169" s="286"/>
      <c r="I169" s="135"/>
      <c r="J169" s="135"/>
    </row>
    <row r="170" spans="1:10" ht="12.75" customHeight="1">
      <c r="A170" s="63">
        <v>3221</v>
      </c>
      <c r="B170" s="24" t="s">
        <v>67</v>
      </c>
      <c r="C170" s="330"/>
      <c r="D170" s="300">
        <v>366663.41</v>
      </c>
      <c r="E170" s="15">
        <f t="shared" si="2"/>
        <v>0</v>
      </c>
      <c r="F170" s="286"/>
      <c r="I170" s="135"/>
      <c r="J170" s="135"/>
    </row>
    <row r="171" spans="1:10" ht="12.75" customHeight="1">
      <c r="A171" s="62">
        <v>323</v>
      </c>
      <c r="B171" s="4" t="s">
        <v>9</v>
      </c>
      <c r="C171" s="328"/>
      <c r="D171" s="132">
        <v>9662727.520000001</v>
      </c>
      <c r="E171" s="13">
        <f t="shared" si="2"/>
        <v>0</v>
      </c>
      <c r="F171" s="286"/>
      <c r="I171" s="135"/>
      <c r="J171" s="135"/>
    </row>
    <row r="172" spans="1:10" ht="12.75" customHeight="1">
      <c r="A172" s="63">
        <v>3231</v>
      </c>
      <c r="B172" s="24" t="s">
        <v>70</v>
      </c>
      <c r="C172" s="330"/>
      <c r="D172" s="300">
        <v>1166356.1</v>
      </c>
      <c r="E172" s="15">
        <f t="shared" si="2"/>
        <v>0</v>
      </c>
      <c r="F172" s="286"/>
      <c r="I172" s="135"/>
      <c r="J172" s="135"/>
    </row>
    <row r="173" spans="1:10" ht="12.75" customHeight="1">
      <c r="A173" s="63">
        <v>3237</v>
      </c>
      <c r="B173" s="24" t="s">
        <v>11</v>
      </c>
      <c r="C173" s="330"/>
      <c r="D173" s="300">
        <v>2343.79</v>
      </c>
      <c r="E173" s="15">
        <f t="shared" si="2"/>
        <v>0</v>
      </c>
      <c r="F173" s="286"/>
      <c r="I173" s="135"/>
      <c r="J173" s="135"/>
    </row>
    <row r="174" spans="1:10" ht="12.75" customHeight="1">
      <c r="A174" s="63">
        <v>3239</v>
      </c>
      <c r="B174" s="24" t="s">
        <v>74</v>
      </c>
      <c r="C174" s="330"/>
      <c r="D174" s="300">
        <v>8494027.63</v>
      </c>
      <c r="E174" s="15">
        <f t="shared" si="2"/>
        <v>0</v>
      </c>
      <c r="F174" s="286"/>
      <c r="I174" s="135"/>
      <c r="J174" s="135"/>
    </row>
    <row r="175" spans="1:10" ht="12.75" customHeight="1">
      <c r="A175" s="62">
        <v>329</v>
      </c>
      <c r="B175" s="4" t="s">
        <v>76</v>
      </c>
      <c r="C175" s="328"/>
      <c r="D175" s="132">
        <v>40042.420000000006</v>
      </c>
      <c r="E175" s="13">
        <f t="shared" si="2"/>
        <v>0</v>
      </c>
      <c r="F175" s="286"/>
      <c r="I175" s="135"/>
      <c r="J175" s="135"/>
    </row>
    <row r="176" spans="1:10" ht="12.75" customHeight="1">
      <c r="A176" s="63">
        <v>3295</v>
      </c>
      <c r="B176" s="24" t="s">
        <v>128</v>
      </c>
      <c r="C176" s="330"/>
      <c r="D176" s="300">
        <v>16.26</v>
      </c>
      <c r="E176" s="15">
        <f t="shared" si="2"/>
        <v>0</v>
      </c>
      <c r="F176" s="286"/>
      <c r="I176" s="135"/>
      <c r="J176" s="135"/>
    </row>
    <row r="177" spans="1:10" ht="12.75" customHeight="1">
      <c r="A177" s="63">
        <v>3299</v>
      </c>
      <c r="B177" s="24" t="s">
        <v>76</v>
      </c>
      <c r="C177" s="330"/>
      <c r="D177" s="300">
        <v>40026.16</v>
      </c>
      <c r="E177" s="15">
        <f t="shared" si="2"/>
        <v>0</v>
      </c>
      <c r="F177" s="286"/>
      <c r="I177" s="135"/>
      <c r="J177" s="135"/>
    </row>
    <row r="178" spans="1:10" ht="12.75" customHeight="1">
      <c r="A178" s="62">
        <v>34</v>
      </c>
      <c r="B178" s="4" t="s">
        <v>14</v>
      </c>
      <c r="C178" s="328">
        <v>5309</v>
      </c>
      <c r="D178" s="132">
        <v>5.8</v>
      </c>
      <c r="E178" s="13">
        <f t="shared" si="2"/>
        <v>0.10924844603503485</v>
      </c>
      <c r="F178" s="286"/>
      <c r="I178" s="135"/>
      <c r="J178" s="135"/>
    </row>
    <row r="179" spans="1:10" ht="12.75" customHeight="1">
      <c r="A179" s="62">
        <v>343</v>
      </c>
      <c r="B179" s="4" t="s">
        <v>87</v>
      </c>
      <c r="C179" s="328"/>
      <c r="D179" s="132">
        <v>5.8</v>
      </c>
      <c r="E179" s="13">
        <f t="shared" si="2"/>
        <v>0</v>
      </c>
      <c r="F179" s="286"/>
      <c r="I179" s="135"/>
      <c r="J179" s="135"/>
    </row>
    <row r="180" spans="1:10" ht="12.75" customHeight="1">
      <c r="A180" s="63">
        <v>3431</v>
      </c>
      <c r="B180" s="24" t="s">
        <v>88</v>
      </c>
      <c r="C180" s="330"/>
      <c r="D180" s="300">
        <v>0</v>
      </c>
      <c r="E180" s="15">
        <f t="shared" si="2"/>
        <v>0</v>
      </c>
      <c r="F180" s="286"/>
      <c r="I180" s="135"/>
      <c r="J180" s="135"/>
    </row>
    <row r="181" spans="1:10" ht="12.75" customHeight="1">
      <c r="A181" s="63">
        <v>3433</v>
      </c>
      <c r="B181" s="23" t="s">
        <v>89</v>
      </c>
      <c r="C181" s="330"/>
      <c r="D181" s="300">
        <v>5.8</v>
      </c>
      <c r="E181" s="15">
        <f t="shared" si="2"/>
        <v>0</v>
      </c>
      <c r="F181" s="286"/>
      <c r="I181" s="135"/>
      <c r="J181" s="135"/>
    </row>
    <row r="182" spans="1:10" ht="12.75" customHeight="1">
      <c r="A182" s="62">
        <v>36</v>
      </c>
      <c r="B182" s="129" t="s">
        <v>156</v>
      </c>
      <c r="C182" s="328">
        <v>265446</v>
      </c>
      <c r="D182" s="132">
        <v>33827.42</v>
      </c>
      <c r="E182" s="13">
        <f t="shared" si="2"/>
        <v>12.74361640408972</v>
      </c>
      <c r="F182" s="286"/>
      <c r="I182" s="135"/>
      <c r="J182" s="135"/>
    </row>
    <row r="183" spans="1:10" ht="12.75" customHeight="1">
      <c r="A183" s="62">
        <v>363</v>
      </c>
      <c r="B183" s="129" t="s">
        <v>137</v>
      </c>
      <c r="C183" s="328"/>
      <c r="D183" s="132">
        <v>33827.42</v>
      </c>
      <c r="E183" s="13">
        <f t="shared" si="2"/>
        <v>0</v>
      </c>
      <c r="F183" s="286"/>
      <c r="I183" s="135"/>
      <c r="J183" s="135"/>
    </row>
    <row r="184" spans="1:10" ht="12.75" customHeight="1">
      <c r="A184" s="63">
        <v>3631</v>
      </c>
      <c r="B184" s="23" t="s">
        <v>158</v>
      </c>
      <c r="C184" s="330"/>
      <c r="D184" s="300">
        <v>33827.42</v>
      </c>
      <c r="E184" s="15">
        <f t="shared" si="2"/>
        <v>0</v>
      </c>
      <c r="F184" s="286"/>
      <c r="I184" s="135"/>
      <c r="J184" s="135"/>
    </row>
    <row r="185" spans="1:10" ht="15">
      <c r="A185" s="194"/>
      <c r="B185" s="24"/>
      <c r="C185" s="333"/>
      <c r="D185" s="2"/>
      <c r="E185" s="13"/>
      <c r="F185" s="286"/>
      <c r="I185" s="135"/>
      <c r="J185" s="135"/>
    </row>
    <row r="186" spans="1:10" ht="30" customHeight="1">
      <c r="A186" s="60" t="s">
        <v>236</v>
      </c>
      <c r="B186" s="4" t="s">
        <v>166</v>
      </c>
      <c r="C186" s="328">
        <v>464530</v>
      </c>
      <c r="D186" s="132">
        <v>143252.15</v>
      </c>
      <c r="E186" s="13">
        <f aca="true" t="shared" si="3" ref="E186:E249">IF(AND(C186&gt;0,D186&gt;0),D186/C186*100,0)</f>
        <v>30.83808365444643</v>
      </c>
      <c r="F186" s="286"/>
      <c r="I186" s="135"/>
      <c r="J186" s="135"/>
    </row>
    <row r="187" spans="1:10" ht="12.75" customHeight="1">
      <c r="A187" s="62">
        <v>32</v>
      </c>
      <c r="B187" s="4" t="s">
        <v>2</v>
      </c>
      <c r="C187" s="328">
        <v>464530</v>
      </c>
      <c r="D187" s="132">
        <v>143252.15</v>
      </c>
      <c r="E187" s="13">
        <f t="shared" si="3"/>
        <v>30.83808365444643</v>
      </c>
      <c r="F187" s="286"/>
      <c r="I187" s="135"/>
      <c r="J187" s="135"/>
    </row>
    <row r="188" spans="1:10" ht="12.75" customHeight="1">
      <c r="A188" s="62">
        <v>323</v>
      </c>
      <c r="B188" s="129" t="s">
        <v>9</v>
      </c>
      <c r="C188" s="328"/>
      <c r="D188" s="132">
        <v>143252.15</v>
      </c>
      <c r="E188" s="13">
        <f t="shared" si="3"/>
        <v>0</v>
      </c>
      <c r="F188" s="286"/>
      <c r="I188" s="135"/>
      <c r="J188" s="135"/>
    </row>
    <row r="189" spans="1:10" ht="12.75" customHeight="1">
      <c r="A189" s="63">
        <v>3237</v>
      </c>
      <c r="B189" s="24" t="s">
        <v>11</v>
      </c>
      <c r="C189" s="330"/>
      <c r="D189" s="300">
        <v>94416.84</v>
      </c>
      <c r="E189" s="15">
        <f t="shared" si="3"/>
        <v>0</v>
      </c>
      <c r="F189" s="286"/>
      <c r="I189" s="135"/>
      <c r="J189" s="135"/>
    </row>
    <row r="190" spans="1:10" ht="12.75" customHeight="1">
      <c r="A190" s="63">
        <v>3239</v>
      </c>
      <c r="B190" s="24" t="s">
        <v>74</v>
      </c>
      <c r="C190" s="330"/>
      <c r="D190" s="300">
        <v>48835.31</v>
      </c>
      <c r="E190" s="15">
        <f t="shared" si="3"/>
        <v>0</v>
      </c>
      <c r="F190" s="286"/>
      <c r="I190" s="135"/>
      <c r="J190" s="135"/>
    </row>
    <row r="191" spans="1:10" ht="12.75" customHeight="1">
      <c r="A191" s="62">
        <v>329</v>
      </c>
      <c r="B191" s="129" t="s">
        <v>76</v>
      </c>
      <c r="C191" s="328"/>
      <c r="D191" s="132">
        <v>0</v>
      </c>
      <c r="E191" s="13">
        <f t="shared" si="3"/>
        <v>0</v>
      </c>
      <c r="F191" s="286"/>
      <c r="I191" s="135"/>
      <c r="J191" s="135"/>
    </row>
    <row r="192" spans="1:10" ht="12.75" customHeight="1">
      <c r="A192" s="194">
        <v>3295</v>
      </c>
      <c r="B192" s="24" t="s">
        <v>128</v>
      </c>
      <c r="C192" s="330"/>
      <c r="D192" s="300">
        <v>0</v>
      </c>
      <c r="E192" s="15">
        <f t="shared" si="3"/>
        <v>0</v>
      </c>
      <c r="F192" s="286"/>
      <c r="I192" s="135"/>
      <c r="J192" s="135"/>
    </row>
    <row r="193" spans="1:10" ht="12.75" customHeight="1">
      <c r="A193" s="127">
        <v>3296</v>
      </c>
      <c r="B193" s="128" t="s">
        <v>198</v>
      </c>
      <c r="C193" s="330"/>
      <c r="D193" s="300">
        <v>0</v>
      </c>
      <c r="E193" s="15">
        <f t="shared" si="3"/>
        <v>0</v>
      </c>
      <c r="F193" s="286"/>
      <c r="I193" s="135"/>
      <c r="J193" s="135"/>
    </row>
    <row r="194" spans="1:10" ht="12.75" customHeight="1">
      <c r="A194" s="194">
        <v>3299</v>
      </c>
      <c r="B194" s="24" t="s">
        <v>76</v>
      </c>
      <c r="C194" s="330"/>
      <c r="D194" s="300">
        <v>0</v>
      </c>
      <c r="E194" s="15">
        <f t="shared" si="3"/>
        <v>0</v>
      </c>
      <c r="F194" s="286"/>
      <c r="I194" s="135"/>
      <c r="J194" s="135"/>
    </row>
    <row r="195" spans="1:10" ht="12.75" customHeight="1">
      <c r="A195" s="194"/>
      <c r="B195" s="24"/>
      <c r="C195" s="332"/>
      <c r="D195" s="3"/>
      <c r="E195" s="13"/>
      <c r="F195" s="286"/>
      <c r="I195" s="135"/>
      <c r="J195" s="135"/>
    </row>
    <row r="196" spans="1:10" ht="12.75" customHeight="1">
      <c r="A196" s="62" t="s">
        <v>235</v>
      </c>
      <c r="B196" s="4" t="s">
        <v>116</v>
      </c>
      <c r="C196" s="328">
        <v>796337</v>
      </c>
      <c r="D196" s="132">
        <v>31005.22</v>
      </c>
      <c r="E196" s="13">
        <f t="shared" si="3"/>
        <v>3.893479770499173</v>
      </c>
      <c r="F196" s="286"/>
      <c r="I196" s="135"/>
      <c r="J196" s="135"/>
    </row>
    <row r="197" spans="1:10" ht="12.75" customHeight="1">
      <c r="A197" s="62">
        <v>32</v>
      </c>
      <c r="B197" s="4" t="s">
        <v>2</v>
      </c>
      <c r="C197" s="328">
        <v>663614</v>
      </c>
      <c r="D197" s="132">
        <v>31005.22</v>
      </c>
      <c r="E197" s="13">
        <f t="shared" si="3"/>
        <v>4.672176898016016</v>
      </c>
      <c r="F197" s="286"/>
      <c r="I197" s="135"/>
      <c r="J197" s="135"/>
    </row>
    <row r="198" spans="1:10" ht="12.75" customHeight="1">
      <c r="A198" s="62">
        <v>329</v>
      </c>
      <c r="B198" s="4" t="s">
        <v>76</v>
      </c>
      <c r="C198" s="328"/>
      <c r="D198" s="132">
        <v>31005.22</v>
      </c>
      <c r="E198" s="13">
        <f t="shared" si="3"/>
        <v>0</v>
      </c>
      <c r="F198" s="286"/>
      <c r="I198" s="135"/>
      <c r="J198" s="135"/>
    </row>
    <row r="199" spans="1:10" ht="12.75" customHeight="1">
      <c r="A199" s="63">
        <v>3296</v>
      </c>
      <c r="B199" s="23" t="s">
        <v>198</v>
      </c>
      <c r="C199" s="330"/>
      <c r="D199" s="300">
        <v>22544.12</v>
      </c>
      <c r="E199" s="15">
        <f t="shared" si="3"/>
        <v>0</v>
      </c>
      <c r="F199" s="286"/>
      <c r="I199" s="135"/>
      <c r="J199" s="135"/>
    </row>
    <row r="200" spans="1:10" ht="12.75" customHeight="1">
      <c r="A200" s="63">
        <v>3299</v>
      </c>
      <c r="B200" s="24" t="s">
        <v>76</v>
      </c>
      <c r="C200" s="330"/>
      <c r="D200" s="300">
        <v>8461.1</v>
      </c>
      <c r="E200" s="15">
        <f t="shared" si="3"/>
        <v>0</v>
      </c>
      <c r="F200" s="286"/>
      <c r="I200" s="135"/>
      <c r="J200" s="135"/>
    </row>
    <row r="201" spans="1:10" ht="12.75" customHeight="1" hidden="1">
      <c r="A201" s="62">
        <v>36</v>
      </c>
      <c r="B201" s="129" t="s">
        <v>156</v>
      </c>
      <c r="C201" s="331">
        <v>0</v>
      </c>
      <c r="D201" s="305">
        <v>0</v>
      </c>
      <c r="E201" s="132">
        <f t="shared" si="3"/>
        <v>0</v>
      </c>
      <c r="F201" s="286"/>
      <c r="I201" s="135"/>
      <c r="J201" s="135"/>
    </row>
    <row r="202" spans="1:10" ht="12.75" customHeight="1" hidden="1">
      <c r="A202" s="62">
        <v>363</v>
      </c>
      <c r="B202" s="129" t="s">
        <v>137</v>
      </c>
      <c r="C202" s="331">
        <v>0</v>
      </c>
      <c r="D202" s="305">
        <v>0</v>
      </c>
      <c r="E202" s="132">
        <f t="shared" si="3"/>
        <v>0</v>
      </c>
      <c r="F202" s="286"/>
      <c r="I202" s="135"/>
      <c r="J202" s="135"/>
    </row>
    <row r="203" spans="1:10" ht="12.75" customHeight="1" hidden="1">
      <c r="A203" s="63">
        <v>3631</v>
      </c>
      <c r="B203" s="23" t="s">
        <v>158</v>
      </c>
      <c r="C203" s="330">
        <v>0</v>
      </c>
      <c r="D203" s="300">
        <v>0</v>
      </c>
      <c r="E203" s="131">
        <f t="shared" si="3"/>
        <v>0</v>
      </c>
      <c r="F203" s="286"/>
      <c r="I203" s="135"/>
      <c r="J203" s="135"/>
    </row>
    <row r="204" spans="1:10" ht="12.75" customHeight="1">
      <c r="A204" s="62">
        <v>38</v>
      </c>
      <c r="B204" s="4" t="s">
        <v>79</v>
      </c>
      <c r="C204" s="328">
        <v>132723</v>
      </c>
      <c r="D204" s="132">
        <v>0</v>
      </c>
      <c r="E204" s="13">
        <f t="shared" si="3"/>
        <v>0</v>
      </c>
      <c r="F204" s="286"/>
      <c r="I204" s="135"/>
      <c r="J204" s="135"/>
    </row>
    <row r="205" spans="1:10" ht="12.75" customHeight="1">
      <c r="A205" s="62">
        <v>383</v>
      </c>
      <c r="B205" s="4" t="s">
        <v>80</v>
      </c>
      <c r="C205" s="328"/>
      <c r="D205" s="132">
        <v>0</v>
      </c>
      <c r="E205" s="13">
        <f t="shared" si="3"/>
        <v>0</v>
      </c>
      <c r="F205" s="286"/>
      <c r="I205" s="135"/>
      <c r="J205" s="135"/>
    </row>
    <row r="206" spans="1:10" ht="12.75" customHeight="1">
      <c r="A206" s="63">
        <v>3831</v>
      </c>
      <c r="B206" s="24" t="s">
        <v>188</v>
      </c>
      <c r="C206" s="330"/>
      <c r="D206" s="300">
        <v>0</v>
      </c>
      <c r="E206" s="15">
        <f t="shared" si="3"/>
        <v>0</v>
      </c>
      <c r="F206" s="286"/>
      <c r="I206" s="135"/>
      <c r="J206" s="135"/>
    </row>
    <row r="207" spans="1:10" ht="12.75" customHeight="1">
      <c r="A207" s="63"/>
      <c r="B207" s="24"/>
      <c r="C207" s="5"/>
      <c r="D207" s="131"/>
      <c r="E207" s="15"/>
      <c r="F207" s="286"/>
      <c r="I207" s="135"/>
      <c r="J207" s="135"/>
    </row>
    <row r="208" spans="1:10" ht="12.75" customHeight="1">
      <c r="A208" s="62" t="s">
        <v>234</v>
      </c>
      <c r="B208" s="4" t="s">
        <v>221</v>
      </c>
      <c r="C208" s="337">
        <v>9208308</v>
      </c>
      <c r="D208" s="132">
        <v>4300000</v>
      </c>
      <c r="E208" s="13">
        <f t="shared" si="3"/>
        <v>46.696961048653016</v>
      </c>
      <c r="F208" s="286"/>
      <c r="I208" s="135"/>
      <c r="J208" s="135"/>
    </row>
    <row r="209" spans="1:10" ht="12.75" customHeight="1">
      <c r="A209" s="62">
        <v>36</v>
      </c>
      <c r="B209" s="4" t="s">
        <v>79</v>
      </c>
      <c r="C209" s="337">
        <v>9208308</v>
      </c>
      <c r="D209" s="132">
        <v>4300000</v>
      </c>
      <c r="E209" s="13">
        <f t="shared" si="3"/>
        <v>46.696961048653016</v>
      </c>
      <c r="I209" s="135"/>
      <c r="J209" s="135"/>
    </row>
    <row r="210" spans="1:10" ht="12.75" customHeight="1">
      <c r="A210" s="62">
        <v>363</v>
      </c>
      <c r="B210" s="4" t="s">
        <v>137</v>
      </c>
      <c r="C210" s="337"/>
      <c r="D210" s="132">
        <v>4300000</v>
      </c>
      <c r="E210" s="13">
        <f t="shared" si="3"/>
        <v>0</v>
      </c>
      <c r="I210" s="135"/>
      <c r="J210" s="135"/>
    </row>
    <row r="211" spans="1:10" ht="12.75" customHeight="1">
      <c r="A211" s="63">
        <v>3631</v>
      </c>
      <c r="B211" s="24" t="s">
        <v>158</v>
      </c>
      <c r="C211" s="330"/>
      <c r="D211" s="300">
        <v>4200000</v>
      </c>
      <c r="E211" s="15">
        <f t="shared" si="3"/>
        <v>0</v>
      </c>
      <c r="I211" s="135"/>
      <c r="J211" s="135"/>
    </row>
    <row r="212" spans="1:10" ht="12.75" customHeight="1">
      <c r="A212" s="63">
        <v>3632</v>
      </c>
      <c r="B212" s="24" t="s">
        <v>82</v>
      </c>
      <c r="C212" s="330"/>
      <c r="D212" s="300">
        <v>100000</v>
      </c>
      <c r="E212" s="15">
        <f>IF(AND(C212&gt;0,D212&gt;0),D212/C212*100,0)</f>
        <v>0</v>
      </c>
      <c r="I212" s="135"/>
      <c r="J212" s="135"/>
    </row>
    <row r="213" spans="1:10" ht="12.75" customHeight="1">
      <c r="A213" s="62"/>
      <c r="B213" s="4"/>
      <c r="C213" s="338"/>
      <c r="D213" s="309"/>
      <c r="E213" s="13"/>
      <c r="I213" s="135"/>
      <c r="J213" s="135"/>
    </row>
    <row r="214" spans="1:10" ht="12.75" customHeight="1">
      <c r="A214" s="54">
        <v>1003</v>
      </c>
      <c r="B214" s="19" t="s">
        <v>104</v>
      </c>
      <c r="C214" s="328">
        <v>734886025</v>
      </c>
      <c r="D214" s="132">
        <v>241274318.96</v>
      </c>
      <c r="E214" s="13">
        <f t="shared" si="3"/>
        <v>32.83152907418535</v>
      </c>
      <c r="I214" s="135"/>
      <c r="J214" s="135"/>
    </row>
    <row r="215" spans="1:10" ht="12.75" customHeight="1">
      <c r="A215" s="201"/>
      <c r="B215" s="129"/>
      <c r="C215" s="333"/>
      <c r="D215" s="2"/>
      <c r="E215" s="13"/>
      <c r="I215" s="135"/>
      <c r="J215" s="135"/>
    </row>
    <row r="216" spans="1:10" ht="39.75">
      <c r="A216" s="60" t="s">
        <v>233</v>
      </c>
      <c r="B216" s="4" t="s">
        <v>167</v>
      </c>
      <c r="C216" s="328">
        <v>42822060</v>
      </c>
      <c r="D216" s="132">
        <v>9810083.4</v>
      </c>
      <c r="E216" s="13">
        <f t="shared" si="3"/>
        <v>22.908947864722062</v>
      </c>
      <c r="I216" s="135"/>
      <c r="J216" s="135"/>
    </row>
    <row r="217" spans="1:10" ht="12.75" customHeight="1">
      <c r="A217" s="62">
        <v>36</v>
      </c>
      <c r="B217" s="4" t="s">
        <v>156</v>
      </c>
      <c r="C217" s="328">
        <v>2912179</v>
      </c>
      <c r="D217" s="132">
        <v>54132.06</v>
      </c>
      <c r="E217" s="13">
        <f t="shared" si="3"/>
        <v>1.8588163708343475</v>
      </c>
      <c r="I217" s="135"/>
      <c r="J217" s="135"/>
    </row>
    <row r="218" spans="1:10" ht="12.75" customHeight="1">
      <c r="A218" s="62">
        <v>361</v>
      </c>
      <c r="B218" s="4" t="s">
        <v>199</v>
      </c>
      <c r="C218" s="328"/>
      <c r="D218" s="132">
        <v>0</v>
      </c>
      <c r="E218" s="13">
        <f t="shared" si="3"/>
        <v>0</v>
      </c>
      <c r="I218" s="135"/>
      <c r="J218" s="135"/>
    </row>
    <row r="219" spans="1:10" ht="12.75" customHeight="1">
      <c r="A219" s="206">
        <v>3612</v>
      </c>
      <c r="B219" s="24" t="s">
        <v>200</v>
      </c>
      <c r="C219" s="330"/>
      <c r="D219" s="300">
        <v>0</v>
      </c>
      <c r="E219" s="15">
        <f t="shared" si="3"/>
        <v>0</v>
      </c>
      <c r="I219" s="135"/>
      <c r="J219" s="135"/>
    </row>
    <row r="220" spans="1:10" ht="12.75" customHeight="1">
      <c r="A220" s="62">
        <v>363</v>
      </c>
      <c r="B220" s="4" t="s">
        <v>137</v>
      </c>
      <c r="C220" s="328"/>
      <c r="D220" s="132">
        <v>54132.06</v>
      </c>
      <c r="E220" s="13">
        <f t="shared" si="3"/>
        <v>0</v>
      </c>
      <c r="I220" s="135"/>
      <c r="J220" s="135"/>
    </row>
    <row r="221" spans="1:10" ht="12.75" customHeight="1">
      <c r="A221" s="206">
        <v>3632</v>
      </c>
      <c r="B221" s="24" t="s">
        <v>136</v>
      </c>
      <c r="C221" s="330"/>
      <c r="D221" s="300">
        <v>54132.06</v>
      </c>
      <c r="E221" s="15">
        <f t="shared" si="3"/>
        <v>0</v>
      </c>
      <c r="I221" s="135"/>
      <c r="J221" s="135"/>
    </row>
    <row r="222" spans="1:10" ht="12.75" customHeight="1" hidden="1">
      <c r="A222" s="207">
        <v>366</v>
      </c>
      <c r="B222" s="129" t="s">
        <v>213</v>
      </c>
      <c r="C222" s="328">
        <v>0</v>
      </c>
      <c r="D222" s="132">
        <v>0</v>
      </c>
      <c r="E222" s="132">
        <f t="shared" si="3"/>
        <v>0</v>
      </c>
      <c r="I222" s="135"/>
      <c r="J222" s="135"/>
    </row>
    <row r="223" spans="1:10" ht="12.75" customHeight="1" hidden="1">
      <c r="A223" s="206">
        <v>3662</v>
      </c>
      <c r="B223" s="24" t="s">
        <v>214</v>
      </c>
      <c r="C223" s="5">
        <v>0</v>
      </c>
      <c r="D223" s="131">
        <v>0</v>
      </c>
      <c r="E223" s="131">
        <f t="shared" si="3"/>
        <v>0</v>
      </c>
      <c r="I223" s="135"/>
      <c r="J223" s="135"/>
    </row>
    <row r="224" spans="1:10" ht="12.75" customHeight="1">
      <c r="A224" s="62">
        <v>38</v>
      </c>
      <c r="B224" s="4" t="s">
        <v>79</v>
      </c>
      <c r="C224" s="328">
        <v>530891</v>
      </c>
      <c r="D224" s="132">
        <v>0</v>
      </c>
      <c r="E224" s="13">
        <f t="shared" si="3"/>
        <v>0</v>
      </c>
      <c r="I224" s="135"/>
      <c r="J224" s="135"/>
    </row>
    <row r="225" spans="1:10" ht="12.75" customHeight="1">
      <c r="A225" s="62">
        <v>386</v>
      </c>
      <c r="B225" s="4" t="s">
        <v>82</v>
      </c>
      <c r="C225" s="328"/>
      <c r="D225" s="132">
        <v>0</v>
      </c>
      <c r="E225" s="13">
        <f t="shared" si="3"/>
        <v>0</v>
      </c>
      <c r="I225" s="135"/>
      <c r="J225" s="135"/>
    </row>
    <row r="226" spans="1:10" ht="27">
      <c r="A226" s="202">
        <v>3861</v>
      </c>
      <c r="B226" s="198" t="s">
        <v>181</v>
      </c>
      <c r="C226" s="330"/>
      <c r="D226" s="300">
        <v>0</v>
      </c>
      <c r="E226" s="15">
        <f t="shared" si="3"/>
        <v>0</v>
      </c>
      <c r="I226" s="135"/>
      <c r="J226" s="135"/>
    </row>
    <row r="227" spans="1:10" ht="12.75" customHeight="1">
      <c r="A227" s="62">
        <v>45</v>
      </c>
      <c r="B227" s="4" t="s">
        <v>30</v>
      </c>
      <c r="C227" s="328">
        <v>39378990</v>
      </c>
      <c r="D227" s="132">
        <v>9755951.34</v>
      </c>
      <c r="E227" s="13">
        <f t="shared" si="3"/>
        <v>24.774508792632822</v>
      </c>
      <c r="I227" s="135"/>
      <c r="J227" s="135"/>
    </row>
    <row r="228" spans="1:10" ht="15">
      <c r="A228" s="62">
        <v>451</v>
      </c>
      <c r="B228" s="4" t="s">
        <v>0</v>
      </c>
      <c r="C228" s="328"/>
      <c r="D228" s="132">
        <v>9755951.34</v>
      </c>
      <c r="E228" s="13">
        <f t="shared" si="3"/>
        <v>0</v>
      </c>
      <c r="I228" s="135"/>
      <c r="J228" s="135"/>
    </row>
    <row r="229" spans="1:10" ht="12" customHeight="1">
      <c r="A229" s="194">
        <v>4511</v>
      </c>
      <c r="B229" s="24" t="s">
        <v>0</v>
      </c>
      <c r="C229" s="330"/>
      <c r="D229" s="300">
        <v>9755951.34</v>
      </c>
      <c r="E229" s="15">
        <f t="shared" si="3"/>
        <v>0</v>
      </c>
      <c r="I229" s="135"/>
      <c r="J229" s="135"/>
    </row>
    <row r="230" spans="1:10" ht="15">
      <c r="A230" s="194"/>
      <c r="B230" s="24"/>
      <c r="C230" s="332"/>
      <c r="D230" s="3"/>
      <c r="E230" s="13"/>
      <c r="I230" s="135"/>
      <c r="J230" s="135"/>
    </row>
    <row r="231" spans="1:10" ht="15">
      <c r="A231" s="62" t="s">
        <v>232</v>
      </c>
      <c r="B231" s="4" t="s">
        <v>162</v>
      </c>
      <c r="C231" s="328">
        <v>61824502</v>
      </c>
      <c r="D231" s="132">
        <v>11769144.530000001</v>
      </c>
      <c r="E231" s="13">
        <f t="shared" si="3"/>
        <v>19.036375788356537</v>
      </c>
      <c r="I231" s="135"/>
      <c r="J231" s="135"/>
    </row>
    <row r="232" spans="1:10" ht="15">
      <c r="A232" s="62">
        <v>38</v>
      </c>
      <c r="B232" s="16" t="s">
        <v>79</v>
      </c>
      <c r="C232" s="328">
        <v>61824502</v>
      </c>
      <c r="D232" s="132">
        <v>11769144.530000001</v>
      </c>
      <c r="E232" s="13">
        <f t="shared" si="3"/>
        <v>19.036375788356537</v>
      </c>
      <c r="I232" s="135"/>
      <c r="J232" s="135"/>
    </row>
    <row r="233" spans="1:10" ht="15">
      <c r="A233" s="62">
        <v>386</v>
      </c>
      <c r="B233" s="16" t="s">
        <v>82</v>
      </c>
      <c r="C233" s="328"/>
      <c r="D233" s="132">
        <v>11769144.530000001</v>
      </c>
      <c r="E233" s="13">
        <f t="shared" si="3"/>
        <v>0</v>
      </c>
      <c r="I233" s="135"/>
      <c r="J233" s="135"/>
    </row>
    <row r="234" spans="1:10" ht="24" customHeight="1">
      <c r="A234" s="61">
        <v>3861</v>
      </c>
      <c r="B234" s="198" t="s">
        <v>190</v>
      </c>
      <c r="C234" s="330"/>
      <c r="D234" s="300">
        <v>6926736.13</v>
      </c>
      <c r="E234" s="15">
        <f t="shared" si="3"/>
        <v>0</v>
      </c>
      <c r="I234" s="135"/>
      <c r="J234" s="135"/>
    </row>
    <row r="235" spans="1:10" ht="15" customHeight="1">
      <c r="A235" s="61">
        <v>3864</v>
      </c>
      <c r="B235" s="198" t="s">
        <v>253</v>
      </c>
      <c r="C235" s="330"/>
      <c r="D235" s="300">
        <v>4842408.4</v>
      </c>
      <c r="E235" s="15">
        <f>IF(AND(C235&gt;0,D235&gt;0),D235/C235*100,0)</f>
        <v>0</v>
      </c>
      <c r="I235" s="135"/>
      <c r="J235" s="135"/>
    </row>
    <row r="236" spans="1:10" ht="12.75" customHeight="1">
      <c r="A236" s="63"/>
      <c r="B236" s="24"/>
      <c r="C236" s="332"/>
      <c r="D236" s="3"/>
      <c r="E236" s="13"/>
      <c r="I236" s="135"/>
      <c r="J236" s="135"/>
    </row>
    <row r="237" spans="1:10" ht="27">
      <c r="A237" s="60" t="s">
        <v>231</v>
      </c>
      <c r="B237" s="4" t="s">
        <v>168</v>
      </c>
      <c r="C237" s="328">
        <v>40247803</v>
      </c>
      <c r="D237" s="132">
        <v>8232596.58</v>
      </c>
      <c r="E237" s="13">
        <f t="shared" si="3"/>
        <v>20.4547725996373</v>
      </c>
      <c r="I237" s="135"/>
      <c r="J237" s="135"/>
    </row>
    <row r="238" spans="1:10" ht="15">
      <c r="A238" s="62">
        <v>38</v>
      </c>
      <c r="B238" s="16" t="s">
        <v>79</v>
      </c>
      <c r="C238" s="328">
        <v>40247803</v>
      </c>
      <c r="D238" s="132">
        <v>8232596.58</v>
      </c>
      <c r="E238" s="13">
        <f t="shared" si="3"/>
        <v>20.4547725996373</v>
      </c>
      <c r="I238" s="135"/>
      <c r="J238" s="135"/>
    </row>
    <row r="239" spans="1:10" ht="15">
      <c r="A239" s="62">
        <v>386</v>
      </c>
      <c r="B239" s="16" t="s">
        <v>121</v>
      </c>
      <c r="C239" s="328"/>
      <c r="D239" s="132">
        <v>8232596.58</v>
      </c>
      <c r="E239" s="13">
        <f t="shared" si="3"/>
        <v>0</v>
      </c>
      <c r="I239" s="135"/>
      <c r="J239" s="135"/>
    </row>
    <row r="240" spans="1:10" ht="25.5" customHeight="1">
      <c r="A240" s="208">
        <v>3861</v>
      </c>
      <c r="B240" s="198" t="s">
        <v>182</v>
      </c>
      <c r="C240" s="330"/>
      <c r="D240" s="300">
        <v>3560741.66</v>
      </c>
      <c r="E240" s="15">
        <f t="shared" si="3"/>
        <v>0</v>
      </c>
      <c r="I240" s="135"/>
      <c r="J240" s="135"/>
    </row>
    <row r="241" spans="1:10" ht="15" customHeight="1">
      <c r="A241" s="272">
        <v>3864</v>
      </c>
      <c r="B241" s="198" t="s">
        <v>253</v>
      </c>
      <c r="C241" s="330"/>
      <c r="D241" s="300">
        <v>4671854.92</v>
      </c>
      <c r="E241" s="15">
        <f>IF(AND(C241&gt;0,D241&gt;0),D241/C241*100,0)</f>
        <v>0</v>
      </c>
      <c r="I241" s="135"/>
      <c r="J241" s="135"/>
    </row>
    <row r="242" spans="1:10" ht="12.75" customHeight="1">
      <c r="A242" s="63"/>
      <c r="B242" s="24"/>
      <c r="C242" s="332"/>
      <c r="D242" s="3"/>
      <c r="E242" s="15"/>
      <c r="I242" s="135"/>
      <c r="J242" s="135"/>
    </row>
    <row r="243" spans="1:10" ht="27" hidden="1">
      <c r="A243" s="60" t="s">
        <v>101</v>
      </c>
      <c r="B243" s="4" t="s">
        <v>169</v>
      </c>
      <c r="C243" s="328">
        <v>0</v>
      </c>
      <c r="D243" s="132">
        <v>0</v>
      </c>
      <c r="E243" s="132">
        <f t="shared" si="3"/>
        <v>0</v>
      </c>
      <c r="I243" s="135"/>
      <c r="J243" s="135"/>
    </row>
    <row r="244" spans="1:10" ht="12.75" customHeight="1" hidden="1">
      <c r="A244" s="62">
        <v>38</v>
      </c>
      <c r="B244" s="4" t="s">
        <v>79</v>
      </c>
      <c r="C244" s="328">
        <v>0</v>
      </c>
      <c r="D244" s="132">
        <v>0</v>
      </c>
      <c r="E244" s="132">
        <f t="shared" si="3"/>
        <v>0</v>
      </c>
      <c r="I244" s="135"/>
      <c r="J244" s="135"/>
    </row>
    <row r="245" spans="1:10" ht="12.75" customHeight="1" hidden="1">
      <c r="A245" s="62">
        <v>386</v>
      </c>
      <c r="B245" s="4" t="s">
        <v>82</v>
      </c>
      <c r="C245" s="328">
        <v>0</v>
      </c>
      <c r="D245" s="132">
        <v>0</v>
      </c>
      <c r="E245" s="132">
        <f t="shared" si="3"/>
        <v>0</v>
      </c>
      <c r="I245" s="135"/>
      <c r="J245" s="135"/>
    </row>
    <row r="246" spans="1:10" ht="25.5" customHeight="1" hidden="1">
      <c r="A246" s="208">
        <v>3861</v>
      </c>
      <c r="B246" s="198" t="s">
        <v>182</v>
      </c>
      <c r="C246" s="5">
        <v>0</v>
      </c>
      <c r="D246" s="131">
        <v>0</v>
      </c>
      <c r="E246" s="131">
        <f t="shared" si="3"/>
        <v>0</v>
      </c>
      <c r="I246" s="135"/>
      <c r="J246" s="135"/>
    </row>
    <row r="247" spans="1:10" ht="15" hidden="1">
      <c r="A247" s="63"/>
      <c r="B247" s="24"/>
      <c r="C247" s="333"/>
      <c r="D247" s="2"/>
      <c r="E247" s="13">
        <f t="shared" si="3"/>
        <v>0</v>
      </c>
      <c r="I247" s="135"/>
      <c r="J247" s="135"/>
    </row>
    <row r="248" spans="1:10" ht="15">
      <c r="A248" s="60" t="s">
        <v>230</v>
      </c>
      <c r="B248" s="4" t="s">
        <v>256</v>
      </c>
      <c r="C248" s="328">
        <v>2389012</v>
      </c>
      <c r="D248" s="132">
        <v>1265168.97</v>
      </c>
      <c r="E248" s="13">
        <f t="shared" si="3"/>
        <v>52.95783235915098</v>
      </c>
      <c r="I248" s="135"/>
      <c r="J248" s="135"/>
    </row>
    <row r="249" spans="1:10" ht="12" customHeight="1">
      <c r="A249" s="62">
        <v>41</v>
      </c>
      <c r="B249" s="4" t="s">
        <v>187</v>
      </c>
      <c r="C249" s="328">
        <v>2389012</v>
      </c>
      <c r="D249" s="132">
        <v>1265168.97</v>
      </c>
      <c r="E249" s="13">
        <f t="shared" si="3"/>
        <v>52.95783235915098</v>
      </c>
      <c r="I249" s="135"/>
      <c r="J249" s="135"/>
    </row>
    <row r="250" spans="1:10" ht="12.75" customHeight="1">
      <c r="A250" s="62">
        <v>411</v>
      </c>
      <c r="B250" s="4" t="s">
        <v>84</v>
      </c>
      <c r="C250" s="328"/>
      <c r="D250" s="132">
        <v>1265168.97</v>
      </c>
      <c r="E250" s="13">
        <f aca="true" t="shared" si="4" ref="E250:E287">IF(AND(C250&gt;0,D250&gt;0),D250/C250*100,0)</f>
        <v>0</v>
      </c>
      <c r="I250" s="135"/>
      <c r="J250" s="135"/>
    </row>
    <row r="251" spans="1:10" ht="12.75" customHeight="1">
      <c r="A251" s="63">
        <v>4111</v>
      </c>
      <c r="B251" s="24" t="s">
        <v>53</v>
      </c>
      <c r="C251" s="330"/>
      <c r="D251" s="300">
        <v>1265168.97</v>
      </c>
      <c r="E251" s="15">
        <f t="shared" si="4"/>
        <v>0</v>
      </c>
      <c r="I251" s="135"/>
      <c r="J251" s="135"/>
    </row>
    <row r="252" spans="1:10" ht="12.75" customHeight="1">
      <c r="A252" s="63"/>
      <c r="B252" s="129"/>
      <c r="C252" s="333"/>
      <c r="D252" s="2"/>
      <c r="E252" s="13">
        <f t="shared" si="4"/>
        <v>0</v>
      </c>
      <c r="I252" s="135"/>
      <c r="J252" s="135"/>
    </row>
    <row r="253" spans="1:10" ht="15">
      <c r="A253" s="62" t="s">
        <v>229</v>
      </c>
      <c r="B253" s="4" t="s">
        <v>170</v>
      </c>
      <c r="C253" s="328">
        <v>2893357</v>
      </c>
      <c r="D253" s="132">
        <v>277010.75</v>
      </c>
      <c r="E253" s="13">
        <f t="shared" si="4"/>
        <v>9.574025949787737</v>
      </c>
      <c r="I253" s="135"/>
      <c r="J253" s="135"/>
    </row>
    <row r="254" spans="1:10" ht="12.75" customHeight="1">
      <c r="A254" s="62">
        <v>36</v>
      </c>
      <c r="B254" s="4" t="s">
        <v>120</v>
      </c>
      <c r="C254" s="328">
        <v>1141416</v>
      </c>
      <c r="D254" s="132">
        <v>22677.35</v>
      </c>
      <c r="E254" s="13">
        <f t="shared" si="4"/>
        <v>1.9867734463158042</v>
      </c>
      <c r="I254" s="135"/>
      <c r="J254" s="135"/>
    </row>
    <row r="255" spans="1:10" ht="12.75" customHeight="1">
      <c r="A255" s="62">
        <v>363</v>
      </c>
      <c r="B255" s="4" t="s">
        <v>137</v>
      </c>
      <c r="C255" s="328"/>
      <c r="D255" s="132">
        <v>22677.35</v>
      </c>
      <c r="E255" s="13">
        <f t="shared" si="4"/>
        <v>0</v>
      </c>
      <c r="I255" s="135"/>
      <c r="J255" s="135"/>
    </row>
    <row r="256" spans="1:10" ht="12.75" customHeight="1">
      <c r="A256" s="63">
        <v>3632</v>
      </c>
      <c r="B256" s="24" t="s">
        <v>136</v>
      </c>
      <c r="C256" s="330"/>
      <c r="D256" s="300">
        <v>22677.35</v>
      </c>
      <c r="E256" s="15">
        <f t="shared" si="4"/>
        <v>0</v>
      </c>
      <c r="I256" s="135"/>
      <c r="J256" s="135"/>
    </row>
    <row r="257" spans="1:10" ht="12.75" customHeight="1">
      <c r="A257" s="62">
        <v>42</v>
      </c>
      <c r="B257" s="4" t="s">
        <v>17</v>
      </c>
      <c r="C257" s="328">
        <v>1751941</v>
      </c>
      <c r="D257" s="132">
        <v>254333.4</v>
      </c>
      <c r="E257" s="13">
        <f t="shared" si="4"/>
        <v>14.517235454846938</v>
      </c>
      <c r="I257" s="135"/>
      <c r="J257" s="135"/>
    </row>
    <row r="258" spans="1:10" ht="12.75" customHeight="1">
      <c r="A258" s="62">
        <v>421</v>
      </c>
      <c r="B258" s="4" t="s">
        <v>18</v>
      </c>
      <c r="C258" s="328"/>
      <c r="D258" s="132">
        <v>254333.4</v>
      </c>
      <c r="E258" s="13">
        <f t="shared" si="4"/>
        <v>0</v>
      </c>
      <c r="I258" s="135"/>
      <c r="J258" s="135"/>
    </row>
    <row r="259" spans="1:10" ht="12.75" customHeight="1">
      <c r="A259" s="63">
        <v>4214</v>
      </c>
      <c r="B259" s="24" t="s">
        <v>22</v>
      </c>
      <c r="C259" s="330"/>
      <c r="D259" s="300">
        <v>254333.4</v>
      </c>
      <c r="E259" s="15">
        <f t="shared" si="4"/>
        <v>0</v>
      </c>
      <c r="I259" s="135"/>
      <c r="J259" s="135"/>
    </row>
    <row r="260" spans="1:10" ht="12.75" customHeight="1">
      <c r="A260" s="62"/>
      <c r="B260" s="152"/>
      <c r="C260" s="332"/>
      <c r="D260" s="3"/>
      <c r="E260" s="13"/>
      <c r="I260" s="135"/>
      <c r="J260" s="135"/>
    </row>
    <row r="261" spans="1:10" ht="15">
      <c r="A261" s="62" t="s">
        <v>228</v>
      </c>
      <c r="B261" s="152" t="s">
        <v>155</v>
      </c>
      <c r="C261" s="336">
        <v>577202091</v>
      </c>
      <c r="D261" s="308">
        <v>208595279.26000002</v>
      </c>
      <c r="E261" s="13">
        <f t="shared" si="4"/>
        <v>36.13903735147765</v>
      </c>
      <c r="I261" s="135"/>
      <c r="J261" s="135"/>
    </row>
    <row r="262" spans="1:10" ht="15">
      <c r="A262" s="62">
        <v>36</v>
      </c>
      <c r="B262" s="209" t="s">
        <v>189</v>
      </c>
      <c r="C262" s="336">
        <v>663614</v>
      </c>
      <c r="D262" s="308">
        <v>287010</v>
      </c>
      <c r="E262" s="13">
        <f t="shared" si="4"/>
        <v>43.249539642020814</v>
      </c>
      <c r="I262" s="135"/>
      <c r="J262" s="135"/>
    </row>
    <row r="263" spans="1:10" ht="15">
      <c r="A263" s="62">
        <v>368</v>
      </c>
      <c r="B263" s="209" t="s">
        <v>211</v>
      </c>
      <c r="C263" s="336"/>
      <c r="D263" s="308">
        <v>287010</v>
      </c>
      <c r="E263" s="13">
        <f t="shared" si="4"/>
        <v>0</v>
      </c>
      <c r="I263" s="135"/>
      <c r="J263" s="135"/>
    </row>
    <row r="264" spans="1:10" ht="27">
      <c r="A264" s="63">
        <v>3682</v>
      </c>
      <c r="B264" s="210" t="s">
        <v>212</v>
      </c>
      <c r="C264" s="330"/>
      <c r="D264" s="300">
        <v>287010</v>
      </c>
      <c r="E264" s="15">
        <f t="shared" si="4"/>
        <v>0</v>
      </c>
      <c r="I264" s="135"/>
      <c r="J264" s="135"/>
    </row>
    <row r="265" spans="1:10" ht="12" customHeight="1">
      <c r="A265" s="62">
        <v>38</v>
      </c>
      <c r="B265" s="152" t="s">
        <v>79</v>
      </c>
      <c r="C265" s="336">
        <v>538502474</v>
      </c>
      <c r="D265" s="308">
        <v>199652763.74</v>
      </c>
      <c r="E265" s="13">
        <f t="shared" si="4"/>
        <v>37.07555180888547</v>
      </c>
      <c r="I265" s="135"/>
      <c r="J265" s="135"/>
    </row>
    <row r="266" spans="1:10" ht="12.75" customHeight="1">
      <c r="A266" s="62">
        <v>386</v>
      </c>
      <c r="B266" s="152" t="s">
        <v>121</v>
      </c>
      <c r="C266" s="336"/>
      <c r="D266" s="308">
        <v>199652763.74</v>
      </c>
      <c r="E266" s="13">
        <f t="shared" si="4"/>
        <v>0</v>
      </c>
      <c r="I266" s="135"/>
      <c r="J266" s="135"/>
    </row>
    <row r="267" spans="1:10" ht="25.5" customHeight="1">
      <c r="A267" s="208">
        <v>3861</v>
      </c>
      <c r="B267" s="198" t="s">
        <v>182</v>
      </c>
      <c r="C267" s="330"/>
      <c r="D267" s="300">
        <v>58753835.55</v>
      </c>
      <c r="E267" s="15">
        <f t="shared" si="4"/>
        <v>0</v>
      </c>
      <c r="I267" s="135"/>
      <c r="J267" s="135"/>
    </row>
    <row r="268" spans="1:10" ht="16.5" customHeight="1">
      <c r="A268" s="208">
        <v>3864</v>
      </c>
      <c r="B268" s="198" t="s">
        <v>253</v>
      </c>
      <c r="C268" s="330"/>
      <c r="D268" s="300">
        <v>140898928.19</v>
      </c>
      <c r="E268" s="15">
        <f>IF(AND(C268&gt;0,D268&gt;0),D268/C268*100,0)</f>
        <v>0</v>
      </c>
      <c r="I268" s="135"/>
      <c r="J268" s="135"/>
    </row>
    <row r="269" spans="1:10" ht="15">
      <c r="A269" s="62">
        <v>42</v>
      </c>
      <c r="B269" s="4" t="s">
        <v>17</v>
      </c>
      <c r="C269" s="328">
        <v>38036003</v>
      </c>
      <c r="D269" s="132">
        <v>8655505.52</v>
      </c>
      <c r="E269" s="13">
        <f t="shared" si="4"/>
        <v>22.756085911550695</v>
      </c>
      <c r="I269" s="135"/>
      <c r="J269" s="135"/>
    </row>
    <row r="270" spans="1:10" ht="12.75" customHeight="1">
      <c r="A270" s="62">
        <v>421</v>
      </c>
      <c r="B270" s="4" t="s">
        <v>18</v>
      </c>
      <c r="C270" s="328"/>
      <c r="D270" s="132">
        <v>6907841.32</v>
      </c>
      <c r="E270" s="13">
        <f t="shared" si="4"/>
        <v>0</v>
      </c>
      <c r="I270" s="135"/>
      <c r="J270" s="135"/>
    </row>
    <row r="271" spans="1:10" ht="15">
      <c r="A271" s="63">
        <v>4214</v>
      </c>
      <c r="B271" s="24" t="s">
        <v>22</v>
      </c>
      <c r="C271" s="330"/>
      <c r="D271" s="300">
        <v>6907841.32</v>
      </c>
      <c r="E271" s="15">
        <f t="shared" si="4"/>
        <v>0</v>
      </c>
      <c r="I271" s="135"/>
      <c r="J271" s="135"/>
    </row>
    <row r="272" spans="1:10" ht="15">
      <c r="A272" s="108">
        <v>422</v>
      </c>
      <c r="B272" s="153" t="s">
        <v>27</v>
      </c>
      <c r="C272" s="328"/>
      <c r="D272" s="132">
        <v>1747664.2</v>
      </c>
      <c r="E272" s="13">
        <f t="shared" si="4"/>
        <v>0</v>
      </c>
      <c r="I272" s="135"/>
      <c r="J272" s="135"/>
    </row>
    <row r="273" spans="1:10" ht="15">
      <c r="A273" s="61">
        <v>4221</v>
      </c>
      <c r="B273" s="191" t="s">
        <v>24</v>
      </c>
      <c r="C273" s="330"/>
      <c r="D273" s="131">
        <v>0</v>
      </c>
      <c r="E273" s="15">
        <f t="shared" si="4"/>
        <v>0</v>
      </c>
      <c r="I273" s="135"/>
      <c r="J273" s="135"/>
    </row>
    <row r="274" spans="1:10" ht="12" customHeight="1">
      <c r="A274" s="192" t="s">
        <v>28</v>
      </c>
      <c r="B274" s="155" t="s">
        <v>1</v>
      </c>
      <c r="C274" s="330"/>
      <c r="D274" s="300">
        <v>1747664.2</v>
      </c>
      <c r="E274" s="15">
        <f t="shared" si="4"/>
        <v>0</v>
      </c>
      <c r="I274" s="135"/>
      <c r="J274" s="135"/>
    </row>
    <row r="275" spans="1:10" ht="12" customHeight="1">
      <c r="A275" s="108">
        <v>423</v>
      </c>
      <c r="B275" s="153" t="s">
        <v>29</v>
      </c>
      <c r="C275" s="328"/>
      <c r="D275" s="132">
        <v>0</v>
      </c>
      <c r="E275" s="132">
        <f t="shared" si="4"/>
        <v>0</v>
      </c>
      <c r="I275" s="135"/>
      <c r="J275" s="135"/>
    </row>
    <row r="276" spans="1:10" ht="12" customHeight="1">
      <c r="A276" s="200">
        <v>4231</v>
      </c>
      <c r="B276" s="100" t="s">
        <v>195</v>
      </c>
      <c r="C276" s="5"/>
      <c r="D276" s="131">
        <v>0</v>
      </c>
      <c r="E276" s="131">
        <f t="shared" si="4"/>
        <v>0</v>
      </c>
      <c r="I276" s="135"/>
      <c r="J276" s="135"/>
    </row>
    <row r="277" spans="1:10" ht="12" customHeight="1">
      <c r="A277" s="271">
        <v>4233</v>
      </c>
      <c r="B277" s="155" t="s">
        <v>173</v>
      </c>
      <c r="C277" s="5"/>
      <c r="D277" s="131">
        <v>0</v>
      </c>
      <c r="E277" s="131">
        <f t="shared" si="4"/>
        <v>0</v>
      </c>
      <c r="I277" s="135"/>
      <c r="J277" s="135"/>
    </row>
    <row r="278" spans="1:10" ht="15">
      <c r="A278" s="63"/>
      <c r="B278" s="24"/>
      <c r="C278" s="339"/>
      <c r="D278" s="310"/>
      <c r="E278" s="13"/>
      <c r="I278" s="135"/>
      <c r="J278" s="135"/>
    </row>
    <row r="279" spans="1:10" ht="15">
      <c r="A279" s="211" t="s">
        <v>227</v>
      </c>
      <c r="B279" s="10" t="s">
        <v>191</v>
      </c>
      <c r="C279" s="340">
        <v>5980888</v>
      </c>
      <c r="D279" s="311">
        <v>1290441.16</v>
      </c>
      <c r="E279" s="14">
        <f t="shared" si="4"/>
        <v>21.57607967244998</v>
      </c>
      <c r="I279" s="135"/>
      <c r="J279" s="135"/>
    </row>
    <row r="280" spans="1:10" ht="15">
      <c r="A280" s="211">
        <v>38</v>
      </c>
      <c r="B280" s="10" t="s">
        <v>79</v>
      </c>
      <c r="C280" s="340">
        <v>5980888</v>
      </c>
      <c r="D280" s="311">
        <v>1290441.16</v>
      </c>
      <c r="E280" s="14">
        <f t="shared" si="4"/>
        <v>21.57607967244998</v>
      </c>
      <c r="I280" s="135"/>
      <c r="J280" s="135"/>
    </row>
    <row r="281" spans="1:10" ht="15">
      <c r="A281" s="211">
        <v>386</v>
      </c>
      <c r="B281" s="10" t="s">
        <v>121</v>
      </c>
      <c r="C281" s="340"/>
      <c r="D281" s="311">
        <v>1290441.16</v>
      </c>
      <c r="E281" s="14">
        <f t="shared" si="4"/>
        <v>0</v>
      </c>
      <c r="I281" s="135"/>
      <c r="J281" s="135"/>
    </row>
    <row r="282" spans="1:10" ht="24.75">
      <c r="A282" s="212">
        <v>3861</v>
      </c>
      <c r="B282" s="149" t="s">
        <v>192</v>
      </c>
      <c r="C282" s="330"/>
      <c r="D282" s="300">
        <v>1290441.16</v>
      </c>
      <c r="E282" s="150">
        <f t="shared" si="4"/>
        <v>0</v>
      </c>
      <c r="I282" s="135"/>
      <c r="J282" s="135"/>
    </row>
    <row r="283" spans="1:10" ht="15">
      <c r="A283" s="62"/>
      <c r="B283" s="152"/>
      <c r="C283" s="332"/>
      <c r="D283" s="3"/>
      <c r="E283" s="13"/>
      <c r="I283" s="135"/>
      <c r="J283" s="135"/>
    </row>
    <row r="284" spans="1:10" ht="15">
      <c r="A284" s="62" t="s">
        <v>226</v>
      </c>
      <c r="B284" s="4" t="s">
        <v>210</v>
      </c>
      <c r="C284" s="328">
        <v>1526312</v>
      </c>
      <c r="D284" s="132">
        <v>34594.31</v>
      </c>
      <c r="E284" s="13">
        <f t="shared" si="4"/>
        <v>2.2665293858660616</v>
      </c>
      <c r="I284" s="135"/>
      <c r="J284" s="135"/>
    </row>
    <row r="285" spans="1:10" ht="15">
      <c r="A285" s="62">
        <v>36</v>
      </c>
      <c r="B285" s="4" t="s">
        <v>120</v>
      </c>
      <c r="C285" s="328">
        <v>1526312</v>
      </c>
      <c r="D285" s="132">
        <v>34594.31</v>
      </c>
      <c r="E285" s="13">
        <f t="shared" si="4"/>
        <v>2.2665293858660616</v>
      </c>
      <c r="I285" s="135"/>
      <c r="J285" s="135"/>
    </row>
    <row r="286" spans="1:10" ht="15">
      <c r="A286" s="62">
        <v>363</v>
      </c>
      <c r="B286" s="4" t="s">
        <v>137</v>
      </c>
      <c r="C286" s="328"/>
      <c r="D286" s="132">
        <v>34594.31</v>
      </c>
      <c r="E286" s="13">
        <f t="shared" si="4"/>
        <v>0</v>
      </c>
      <c r="I286" s="135"/>
      <c r="J286" s="135"/>
    </row>
    <row r="287" spans="1:10" ht="15">
      <c r="A287" s="213">
        <v>3632</v>
      </c>
      <c r="B287" s="214" t="s">
        <v>136</v>
      </c>
      <c r="C287" s="341"/>
      <c r="D287" s="302">
        <v>34594.31</v>
      </c>
      <c r="E287" s="215">
        <f t="shared" si="4"/>
        <v>0</v>
      </c>
      <c r="I287" s="135"/>
      <c r="J287" s="135"/>
    </row>
    <row r="288" spans="1:5" ht="12.75">
      <c r="A288" s="216"/>
      <c r="B288" s="147"/>
      <c r="C288" s="342"/>
      <c r="D288" s="312"/>
      <c r="E288" s="148"/>
    </row>
    <row r="289" spans="1:5" ht="12.75">
      <c r="A289" s="216"/>
      <c r="B289" s="147"/>
      <c r="C289" s="342"/>
      <c r="D289" s="312"/>
      <c r="E289" s="148"/>
    </row>
    <row r="291" spans="1:4" ht="12.75">
      <c r="A291" s="217"/>
      <c r="B291" s="218"/>
      <c r="C291" s="338"/>
      <c r="D291" s="309"/>
    </row>
    <row r="293" spans="1:2" ht="12">
      <c r="A293" s="219"/>
      <c r="B293" s="220"/>
    </row>
    <row r="295" spans="1:2" ht="12">
      <c r="A295" s="219"/>
      <c r="B295" s="220"/>
    </row>
    <row r="297" spans="1:2" ht="12">
      <c r="A297" s="221"/>
      <c r="B297" s="222"/>
    </row>
    <row r="299" spans="1:2" ht="11.25">
      <c r="A299" s="223"/>
      <c r="B299" s="224"/>
    </row>
    <row r="300" spans="1:2" ht="11.25">
      <c r="A300" s="223"/>
      <c r="B300" s="224"/>
    </row>
    <row r="302" spans="1:2" ht="12">
      <c r="A302" s="225"/>
      <c r="B302" s="226"/>
    </row>
    <row r="304" spans="1:2" ht="12">
      <c r="A304" s="225"/>
      <c r="B304" s="226"/>
    </row>
    <row r="306" spans="1:2" ht="12">
      <c r="A306" s="225"/>
      <c r="B306" s="226"/>
    </row>
    <row r="308" spans="1:2" ht="12">
      <c r="A308" s="225"/>
      <c r="B308" s="226"/>
    </row>
    <row r="311" spans="1:2" ht="12">
      <c r="A311" s="227"/>
      <c r="B311" s="226"/>
    </row>
    <row r="313" spans="1:2" ht="12">
      <c r="A313" s="227"/>
      <c r="B313" s="226"/>
    </row>
    <row r="315" spans="1:2" ht="12">
      <c r="A315" s="227"/>
      <c r="B315" s="228"/>
    </row>
    <row r="316" spans="1:2" ht="11.25">
      <c r="A316" s="223"/>
      <c r="B316" s="224"/>
    </row>
    <row r="318" spans="1:2" ht="12">
      <c r="A318" s="225"/>
      <c r="B318" s="226"/>
    </row>
    <row r="320" spans="1:2" ht="12">
      <c r="A320" s="225"/>
      <c r="B320" s="226"/>
    </row>
    <row r="322" spans="1:2" ht="12">
      <c r="A322" s="225"/>
      <c r="B322" s="226"/>
    </row>
    <row r="325" spans="1:2" ht="12">
      <c r="A325" s="227"/>
      <c r="B325" s="226"/>
    </row>
    <row r="327" spans="1:2" ht="12">
      <c r="A327" s="227"/>
      <c r="B327" s="226"/>
    </row>
    <row r="329" spans="1:2" ht="12">
      <c r="A329" s="227"/>
      <c r="B329" s="228"/>
    </row>
    <row r="330" spans="1:2" ht="11.25">
      <c r="A330" s="223"/>
      <c r="B330" s="224"/>
    </row>
    <row r="332" spans="1:2" ht="12">
      <c r="A332" s="225"/>
      <c r="B332" s="226"/>
    </row>
    <row r="334" spans="1:2" ht="12">
      <c r="A334" s="225"/>
      <c r="B334" s="226"/>
    </row>
    <row r="336" spans="1:2" ht="12">
      <c r="A336" s="225"/>
      <c r="B336" s="226"/>
    </row>
    <row r="338" spans="1:2" ht="12">
      <c r="A338" s="227"/>
      <c r="B338" s="226"/>
    </row>
    <row r="340" spans="1:2" ht="12">
      <c r="A340" s="227"/>
      <c r="B340" s="228"/>
    </row>
    <row r="341" spans="1:2" ht="11.25">
      <c r="A341" s="223"/>
      <c r="B341" s="224"/>
    </row>
    <row r="343" spans="1:2" ht="12">
      <c r="A343" s="225"/>
      <c r="B343" s="226"/>
    </row>
    <row r="345" spans="1:2" ht="12">
      <c r="A345" s="225"/>
      <c r="B345" s="226"/>
    </row>
    <row r="347" spans="1:2" ht="12">
      <c r="A347" s="225"/>
      <c r="B347" s="226"/>
    </row>
    <row r="350" spans="1:2" ht="12">
      <c r="A350" s="227"/>
      <c r="B350" s="226"/>
    </row>
    <row r="352" spans="1:2" ht="12">
      <c r="A352" s="227"/>
      <c r="B352" s="226"/>
    </row>
    <row r="354" spans="1:2" ht="12">
      <c r="A354" s="227"/>
      <c r="B354" s="229"/>
    </row>
    <row r="355" spans="1:2" ht="11.25">
      <c r="A355" s="230"/>
      <c r="B355" s="224"/>
    </row>
    <row r="357" spans="1:2" ht="12">
      <c r="A357" s="225"/>
      <c r="B357" s="226"/>
    </row>
    <row r="359" spans="1:2" ht="12">
      <c r="A359" s="225"/>
      <c r="B359" s="226"/>
    </row>
    <row r="361" spans="1:2" ht="12">
      <c r="A361" s="225"/>
      <c r="B361" s="226"/>
    </row>
    <row r="364" spans="1:2" ht="12">
      <c r="A364" s="227"/>
      <c r="B364" s="226"/>
    </row>
    <row r="366" spans="1:2" ht="12">
      <c r="A366" s="227"/>
      <c r="B366" s="226"/>
    </row>
    <row r="368" spans="1:2" ht="12">
      <c r="A368" s="227"/>
      <c r="B368" s="228"/>
    </row>
    <row r="369" spans="1:2" ht="11.25">
      <c r="A369" s="223"/>
      <c r="B369" s="224"/>
    </row>
    <row r="371" spans="1:2" ht="12">
      <c r="A371" s="225"/>
      <c r="B371" s="226"/>
    </row>
    <row r="373" spans="1:2" ht="12">
      <c r="A373" s="227"/>
      <c r="B373" s="228"/>
    </row>
    <row r="374" spans="1:2" ht="11.25">
      <c r="A374" s="223"/>
      <c r="B374" s="224"/>
    </row>
    <row r="376" spans="1:2" ht="12">
      <c r="A376" s="225"/>
      <c r="B376" s="226"/>
    </row>
    <row r="378" spans="1:2" ht="12">
      <c r="A378" s="225"/>
      <c r="B378" s="226"/>
    </row>
    <row r="380" spans="1:2" ht="12">
      <c r="A380" s="225"/>
      <c r="B380" s="226"/>
    </row>
    <row r="383" spans="1:2" ht="12">
      <c r="A383" s="227"/>
      <c r="B383" s="226"/>
    </row>
    <row r="385" spans="1:2" ht="12">
      <c r="A385" s="227"/>
      <c r="B385" s="226"/>
    </row>
    <row r="387" spans="1:2" ht="12">
      <c r="A387" s="227"/>
      <c r="B387" s="228"/>
    </row>
    <row r="388" spans="1:2" ht="11.25">
      <c r="A388" s="223"/>
      <c r="B388" s="224"/>
    </row>
    <row r="390" spans="1:2" ht="12">
      <c r="A390" s="225"/>
      <c r="B390" s="226"/>
    </row>
    <row r="392" spans="1:2" ht="12">
      <c r="A392" s="225"/>
      <c r="B392" s="226"/>
    </row>
    <row r="394" spans="1:2" ht="12">
      <c r="A394" s="227"/>
      <c r="B394" s="228"/>
    </row>
    <row r="395" spans="1:2" ht="11.25">
      <c r="A395" s="223"/>
      <c r="B395" s="224"/>
    </row>
    <row r="397" spans="1:2" ht="12">
      <c r="A397" s="225"/>
      <c r="B397" s="226"/>
    </row>
    <row r="399" spans="1:2" ht="12">
      <c r="A399" s="225"/>
      <c r="B399" s="226"/>
    </row>
    <row r="401" spans="1:2" ht="12">
      <c r="A401" s="227"/>
      <c r="B401" s="228"/>
    </row>
    <row r="402" spans="1:2" ht="11.25">
      <c r="A402" s="223"/>
      <c r="B402" s="224"/>
    </row>
    <row r="403" spans="1:2" ht="11.25">
      <c r="A403" s="230"/>
      <c r="B403" s="224"/>
    </row>
    <row r="405" spans="1:2" ht="12">
      <c r="A405" s="225"/>
      <c r="B405" s="226"/>
    </row>
    <row r="407" spans="1:2" ht="12">
      <c r="A407" s="225"/>
      <c r="B407" s="226"/>
    </row>
    <row r="409" spans="1:2" ht="12">
      <c r="A409" s="227"/>
      <c r="B409" s="228"/>
    </row>
    <row r="410" spans="1:2" ht="11.25">
      <c r="A410" s="223"/>
      <c r="B410" s="224"/>
    </row>
    <row r="411" spans="1:2" ht="11.25">
      <c r="A411" s="223"/>
      <c r="B411" s="224"/>
    </row>
    <row r="412" spans="1:2" ht="11.25">
      <c r="A412" s="223"/>
      <c r="B412" s="224"/>
    </row>
    <row r="413" spans="1:2" ht="11.25">
      <c r="A413" s="223"/>
      <c r="B413" s="224"/>
    </row>
    <row r="414" spans="1:2" ht="11.25">
      <c r="A414" s="223"/>
      <c r="B414" s="224"/>
    </row>
    <row r="415" spans="1:2" ht="11.25">
      <c r="A415" s="223"/>
      <c r="B415" s="224"/>
    </row>
    <row r="416" spans="1:2" ht="11.25">
      <c r="A416" s="223"/>
      <c r="B416" s="224"/>
    </row>
    <row r="418" spans="1:2" ht="12">
      <c r="A418" s="225"/>
      <c r="B418" s="226"/>
    </row>
    <row r="420" spans="1:2" ht="12">
      <c r="A420" s="225"/>
      <c r="B420" s="226"/>
    </row>
    <row r="422" spans="1:2" ht="12">
      <c r="A422" s="227"/>
      <c r="B422" s="228"/>
    </row>
    <row r="423" spans="1:2" ht="11.25">
      <c r="A423" s="223"/>
      <c r="B423" s="224"/>
    </row>
    <row r="424" spans="1:2" ht="11.25">
      <c r="A424" s="223"/>
      <c r="B424" s="224"/>
    </row>
    <row r="426" spans="1:2" ht="12">
      <c r="A426" s="225"/>
      <c r="B426" s="226"/>
    </row>
    <row r="428" spans="1:2" ht="12">
      <c r="A428" s="225"/>
      <c r="B428" s="226"/>
    </row>
    <row r="430" spans="1:2" ht="12">
      <c r="A430" s="227"/>
      <c r="B430" s="228"/>
    </row>
    <row r="431" spans="1:2" ht="11.25">
      <c r="A431" s="223"/>
      <c r="B431" s="224"/>
    </row>
    <row r="432" spans="1:2" ht="11.25">
      <c r="A432" s="223"/>
      <c r="B432" s="224"/>
    </row>
    <row r="434" spans="1:2" ht="12">
      <c r="A434" s="225"/>
      <c r="B434" s="226"/>
    </row>
    <row r="436" spans="1:2" ht="12">
      <c r="A436" s="225"/>
      <c r="B436" s="226"/>
    </row>
    <row r="438" spans="1:2" ht="12">
      <c r="A438" s="227"/>
      <c r="B438" s="228"/>
    </row>
    <row r="439" spans="1:2" ht="11.25">
      <c r="A439" s="223"/>
      <c r="B439" s="224"/>
    </row>
    <row r="441" spans="1:2" ht="12">
      <c r="A441" s="225"/>
      <c r="B441" s="226"/>
    </row>
    <row r="443" spans="1:2" ht="12">
      <c r="A443" s="225"/>
      <c r="B443" s="226"/>
    </row>
    <row r="445" spans="1:2" ht="12">
      <c r="A445" s="227"/>
      <c r="B445" s="228"/>
    </row>
    <row r="446" spans="1:2" ht="11.25">
      <c r="A446" s="223"/>
      <c r="B446" s="224"/>
    </row>
    <row r="447" spans="1:2" ht="11.25">
      <c r="A447" s="223"/>
      <c r="B447" s="224"/>
    </row>
    <row r="449" spans="1:2" ht="12">
      <c r="A449" s="225"/>
      <c r="B449" s="226"/>
    </row>
    <row r="451" spans="1:2" ht="12">
      <c r="A451" s="225"/>
      <c r="B451" s="226"/>
    </row>
    <row r="453" spans="1:2" ht="12">
      <c r="A453" s="227"/>
      <c r="B453" s="228"/>
    </row>
    <row r="454" spans="1:2" ht="11.25">
      <c r="A454" s="223"/>
      <c r="B454" s="224"/>
    </row>
    <row r="456" spans="1:2" ht="12">
      <c r="A456" s="225"/>
      <c r="B456" s="226"/>
    </row>
    <row r="458" spans="1:2" ht="12">
      <c r="A458" s="225"/>
      <c r="B458" s="226"/>
    </row>
    <row r="460" spans="1:2" ht="12">
      <c r="A460" s="227"/>
      <c r="B460" s="228"/>
    </row>
    <row r="461" spans="1:2" ht="11.25">
      <c r="A461" s="223"/>
      <c r="B461" s="224"/>
    </row>
    <row r="462" spans="1:2" ht="11.25">
      <c r="A462" s="223"/>
      <c r="B462" s="224"/>
    </row>
    <row r="464" spans="1:2" ht="12">
      <c r="A464" s="225"/>
      <c r="B464" s="226"/>
    </row>
    <row r="466" spans="1:2" ht="12">
      <c r="A466" s="225"/>
      <c r="B466" s="226"/>
    </row>
    <row r="468" spans="1:2" ht="12">
      <c r="A468" s="227"/>
      <c r="B468" s="228"/>
    </row>
    <row r="469" spans="1:2" ht="11.25">
      <c r="A469" s="223"/>
      <c r="B469" s="224"/>
    </row>
    <row r="471" spans="1:2" ht="12">
      <c r="A471" s="225"/>
      <c r="B471" s="226"/>
    </row>
    <row r="473" spans="1:2" ht="12">
      <c r="A473" s="225"/>
      <c r="B473" s="226"/>
    </row>
    <row r="475" spans="1:2" ht="12">
      <c r="A475" s="227"/>
      <c r="B475" s="228"/>
    </row>
    <row r="476" spans="1:2" ht="11.25">
      <c r="A476" s="223"/>
      <c r="B476" s="224"/>
    </row>
    <row r="478" spans="1:2" ht="12">
      <c r="A478" s="225"/>
      <c r="B478" s="226"/>
    </row>
    <row r="480" spans="1:2" ht="12">
      <c r="A480" s="225"/>
      <c r="B480" s="226"/>
    </row>
    <row r="482" spans="1:2" ht="12">
      <c r="A482" s="227"/>
      <c r="B482" s="228"/>
    </row>
    <row r="483" spans="1:2" ht="11.25">
      <c r="A483" s="223"/>
      <c r="B483" s="224"/>
    </row>
    <row r="485" spans="1:2" ht="12">
      <c r="A485" s="225"/>
      <c r="B485" s="226"/>
    </row>
    <row r="487" spans="1:2" ht="12">
      <c r="A487" s="225"/>
      <c r="B487" s="226"/>
    </row>
    <row r="489" spans="1:2" ht="12">
      <c r="A489" s="227"/>
      <c r="B489" s="228"/>
    </row>
    <row r="490" spans="1:2" ht="11.25">
      <c r="A490" s="223"/>
      <c r="B490" s="224"/>
    </row>
    <row r="492" spans="1:2" ht="12">
      <c r="A492" s="225"/>
      <c r="B492" s="226"/>
    </row>
    <row r="494" spans="1:2" ht="12">
      <c r="A494" s="225"/>
      <c r="B494" s="226"/>
    </row>
    <row r="496" spans="1:2" ht="12">
      <c r="A496" s="227"/>
      <c r="B496" s="228"/>
    </row>
    <row r="497" spans="1:2" ht="11.25">
      <c r="A497" s="223"/>
      <c r="B497" s="224"/>
    </row>
    <row r="499" spans="1:2" ht="12">
      <c r="A499" s="225"/>
      <c r="B499" s="226"/>
    </row>
    <row r="501" spans="1:2" ht="12">
      <c r="A501" s="225"/>
      <c r="B501" s="226"/>
    </row>
    <row r="503" spans="1:2" ht="12">
      <c r="A503" s="227"/>
      <c r="B503" s="228"/>
    </row>
    <row r="504" spans="1:2" ht="11.25">
      <c r="A504" s="223"/>
      <c r="B504" s="224"/>
    </row>
    <row r="506" spans="1:2" ht="12">
      <c r="A506" s="225"/>
      <c r="B506" s="226"/>
    </row>
    <row r="508" spans="1:2" ht="12">
      <c r="A508" s="225"/>
      <c r="B508" s="226"/>
    </row>
    <row r="510" spans="1:2" ht="12">
      <c r="A510" s="227"/>
      <c r="B510" s="228"/>
    </row>
    <row r="511" spans="1:2" ht="11.25">
      <c r="A511" s="223"/>
      <c r="B511" s="224"/>
    </row>
    <row r="513" spans="1:2" ht="12">
      <c r="A513" s="225"/>
      <c r="B513" s="226"/>
    </row>
    <row r="515" spans="1:2" ht="12">
      <c r="A515" s="225"/>
      <c r="B515" s="226"/>
    </row>
    <row r="517" spans="1:2" ht="12">
      <c r="A517" s="227"/>
      <c r="B517" s="228"/>
    </row>
    <row r="518" spans="1:2" ht="11.25">
      <c r="A518" s="223"/>
      <c r="B518" s="224"/>
    </row>
    <row r="519" spans="1:2" ht="11.25">
      <c r="A519" s="223"/>
      <c r="B519" s="224"/>
    </row>
    <row r="520" spans="1:2" ht="12">
      <c r="A520" s="225"/>
      <c r="B520" s="226"/>
    </row>
    <row r="522" spans="1:2" ht="12">
      <c r="A522" s="225"/>
      <c r="B522" s="226"/>
    </row>
    <row r="524" spans="1:2" ht="12">
      <c r="A524" s="227"/>
      <c r="B524" s="228"/>
    </row>
    <row r="525" spans="1:2" ht="11.25">
      <c r="A525" s="223"/>
      <c r="B525" s="224"/>
    </row>
    <row r="526" spans="1:2" ht="11.25">
      <c r="A526" s="223"/>
      <c r="B526" s="224"/>
    </row>
    <row r="528" spans="1:2" ht="12">
      <c r="A528" s="225"/>
      <c r="B528" s="226"/>
    </row>
    <row r="530" spans="1:2" ht="12">
      <c r="A530" s="225"/>
      <c r="B530" s="226"/>
    </row>
    <row r="532" spans="1:2" ht="12">
      <c r="A532" s="227"/>
      <c r="B532" s="228"/>
    </row>
    <row r="533" spans="1:2" ht="11.25">
      <c r="A533" s="223"/>
      <c r="B533" s="224"/>
    </row>
    <row r="535" spans="1:2" ht="12">
      <c r="A535" s="225"/>
      <c r="B535" s="226"/>
    </row>
    <row r="537" spans="1:2" ht="12">
      <c r="A537" s="225"/>
      <c r="B537" s="226"/>
    </row>
    <row r="539" spans="1:2" ht="12">
      <c r="A539" s="227"/>
      <c r="B539" s="228"/>
    </row>
    <row r="540" spans="1:2" ht="11.25">
      <c r="A540" s="223"/>
      <c r="B540" s="224"/>
    </row>
    <row r="542" spans="1:2" ht="12">
      <c r="A542" s="225"/>
      <c r="B542" s="226"/>
    </row>
    <row r="544" spans="1:2" ht="12">
      <c r="A544" s="225"/>
      <c r="B544" s="226"/>
    </row>
    <row r="546" spans="1:2" ht="12">
      <c r="A546" s="227"/>
      <c r="B546" s="228"/>
    </row>
    <row r="547" spans="1:2" ht="11.25">
      <c r="A547" s="223"/>
      <c r="B547" s="224"/>
    </row>
    <row r="549" spans="1:2" ht="12">
      <c r="A549" s="225"/>
      <c r="B549" s="226"/>
    </row>
    <row r="551" spans="1:2" ht="12">
      <c r="A551" s="225"/>
      <c r="B551" s="226"/>
    </row>
    <row r="553" spans="1:2" ht="12">
      <c r="A553" s="227"/>
      <c r="B553" s="228"/>
    </row>
    <row r="554" spans="1:2" ht="11.25">
      <c r="A554" s="223"/>
      <c r="B554" s="224"/>
    </row>
    <row r="556" spans="1:2" ht="12">
      <c r="A556" s="225"/>
      <c r="B556" s="226"/>
    </row>
    <row r="558" spans="1:2" ht="12">
      <c r="A558" s="225"/>
      <c r="B558" s="226"/>
    </row>
    <row r="560" spans="1:2" ht="12">
      <c r="A560" s="227"/>
      <c r="B560" s="228"/>
    </row>
    <row r="561" spans="1:2" ht="11.25">
      <c r="A561" s="223"/>
      <c r="B561" s="224"/>
    </row>
    <row r="563" spans="1:2" ht="12">
      <c r="A563" s="225"/>
      <c r="B563" s="226"/>
    </row>
    <row r="565" spans="1:2" ht="12">
      <c r="A565" s="225"/>
      <c r="B565" s="226"/>
    </row>
    <row r="567" spans="1:2" ht="12">
      <c r="A567" s="227"/>
      <c r="B567" s="228"/>
    </row>
    <row r="568" spans="1:2" ht="11.25">
      <c r="A568" s="223"/>
      <c r="B568" s="224"/>
    </row>
    <row r="570" spans="1:2" ht="12">
      <c r="A570" s="225"/>
      <c r="B570" s="226"/>
    </row>
    <row r="572" spans="1:2" ht="12">
      <c r="A572" s="225"/>
      <c r="B572" s="226"/>
    </row>
    <row r="574" spans="1:2" ht="12">
      <c r="A574" s="227"/>
      <c r="B574" s="228"/>
    </row>
    <row r="575" spans="1:2" ht="11.25">
      <c r="A575" s="223"/>
      <c r="B575" s="224"/>
    </row>
    <row r="577" spans="1:2" ht="12">
      <c r="A577" s="225"/>
      <c r="B577" s="226"/>
    </row>
    <row r="579" spans="1:2" ht="12">
      <c r="A579" s="225"/>
      <c r="B579" s="226"/>
    </row>
    <row r="581" spans="1:2" ht="12">
      <c r="A581" s="227"/>
      <c r="B581" s="228"/>
    </row>
    <row r="582" spans="1:2" ht="11.25">
      <c r="A582" s="223"/>
      <c r="B582" s="224"/>
    </row>
    <row r="584" spans="1:2" ht="12">
      <c r="A584" s="225"/>
      <c r="B584" s="226"/>
    </row>
    <row r="586" spans="1:2" ht="12">
      <c r="A586" s="225"/>
      <c r="B586" s="226"/>
    </row>
    <row r="587" spans="1:2" ht="12">
      <c r="A587" s="225"/>
      <c r="B587" s="226"/>
    </row>
    <row r="588" spans="1:2" ht="12">
      <c r="A588" s="231"/>
      <c r="B588" s="229"/>
    </row>
    <row r="589" spans="1:2" ht="11.25">
      <c r="A589" s="223"/>
      <c r="B589" s="224"/>
    </row>
    <row r="591" spans="1:2" ht="12">
      <c r="A591" s="225"/>
      <c r="B591" s="231"/>
    </row>
    <row r="593" spans="1:2" ht="12">
      <c r="A593" s="225"/>
      <c r="B593" s="231"/>
    </row>
    <row r="595" spans="1:2" ht="12">
      <c r="A595" s="227"/>
      <c r="B595" s="228"/>
    </row>
    <row r="596" spans="1:2" ht="11.25">
      <c r="A596" s="223"/>
      <c r="B596" s="224"/>
    </row>
    <row r="598" spans="1:2" ht="12">
      <c r="A598" s="225"/>
      <c r="B598" s="226"/>
    </row>
    <row r="600" spans="1:2" ht="12">
      <c r="A600" s="225"/>
      <c r="B600" s="226"/>
    </row>
    <row r="602" spans="1:2" ht="12">
      <c r="A602" s="227"/>
      <c r="B602" s="228"/>
    </row>
    <row r="603" spans="1:2" ht="11.25">
      <c r="A603" s="217"/>
      <c r="B603" s="218"/>
    </row>
    <row r="605" spans="1:2" ht="12">
      <c r="A605" s="219"/>
      <c r="B605" s="220"/>
    </row>
    <row r="607" spans="1:2" ht="12">
      <c r="A607" s="219"/>
      <c r="B607" s="220"/>
    </row>
    <row r="609" spans="1:2" ht="12">
      <c r="A609" s="221"/>
      <c r="B609" s="222"/>
    </row>
    <row r="610" spans="1:2" ht="11.25">
      <c r="A610" s="217"/>
      <c r="B610" s="218"/>
    </row>
    <row r="612" spans="1:2" ht="12">
      <c r="A612" s="219"/>
      <c r="B612" s="220"/>
    </row>
    <row r="614" spans="1:2" ht="12">
      <c r="A614" s="219"/>
      <c r="B614" s="220"/>
    </row>
    <row r="616" spans="1:2" ht="12">
      <c r="A616" s="221"/>
      <c r="B616" s="222"/>
    </row>
    <row r="617" spans="1:2" ht="11.25">
      <c r="A617" s="217"/>
      <c r="B617" s="218"/>
    </row>
    <row r="619" spans="1:2" ht="12">
      <c r="A619" s="219"/>
      <c r="B619" s="220"/>
    </row>
    <row r="621" spans="1:2" ht="12">
      <c r="A621" s="219"/>
      <c r="B621" s="220"/>
    </row>
    <row r="623" spans="1:2" ht="12">
      <c r="A623" s="219"/>
      <c r="B623" s="220"/>
    </row>
    <row r="625" spans="1:2" ht="12">
      <c r="A625" s="225"/>
      <c r="B625" s="226"/>
    </row>
    <row r="628" spans="1:2" ht="12">
      <c r="A628" s="227"/>
      <c r="B628" s="226"/>
    </row>
    <row r="630" spans="1:2" ht="12">
      <c r="A630" s="227"/>
      <c r="B630" s="226"/>
    </row>
    <row r="632" spans="1:2" ht="12">
      <c r="A632" s="227"/>
      <c r="B632" s="228"/>
    </row>
    <row r="633" spans="1:2" ht="11.25">
      <c r="A633" s="223"/>
      <c r="B633" s="224"/>
    </row>
    <row r="635" spans="1:2" ht="12">
      <c r="A635" s="225"/>
      <c r="B635" s="226"/>
    </row>
    <row r="637" spans="1:2" ht="12">
      <c r="A637" s="227"/>
      <c r="B637" s="228"/>
    </row>
    <row r="638" spans="1:2" ht="11.25">
      <c r="A638" s="223"/>
      <c r="B638" s="224"/>
    </row>
    <row r="640" spans="1:2" ht="12">
      <c r="A640" s="225"/>
      <c r="B640" s="226"/>
    </row>
    <row r="642" spans="1:2" ht="12">
      <c r="A642" s="225"/>
      <c r="B642" s="226"/>
    </row>
    <row r="644" spans="1:2" ht="12">
      <c r="A644" s="225"/>
      <c r="B644" s="226"/>
    </row>
    <row r="647" spans="1:2" ht="12">
      <c r="A647" s="227"/>
      <c r="B647" s="226"/>
    </row>
    <row r="649" spans="1:2" ht="12">
      <c r="A649" s="231"/>
      <c r="B649" s="231"/>
    </row>
    <row r="651" spans="1:2" ht="12">
      <c r="A651" s="231"/>
      <c r="B651" s="229"/>
    </row>
    <row r="652" spans="1:2" ht="11.25">
      <c r="A652" s="230"/>
      <c r="B652" s="224"/>
    </row>
    <row r="653" spans="1:2" ht="11.25">
      <c r="A653" s="223"/>
      <c r="B653" s="224"/>
    </row>
    <row r="654" spans="1:2" ht="12">
      <c r="A654" s="225"/>
      <c r="B654" s="226"/>
    </row>
    <row r="655" spans="1:2" ht="11.25">
      <c r="A655" s="223"/>
      <c r="B655" s="224"/>
    </row>
    <row r="656" spans="1:2" ht="12">
      <c r="A656" s="231"/>
      <c r="B656" s="229"/>
    </row>
    <row r="657" spans="1:2" ht="11.25">
      <c r="A657" s="230"/>
      <c r="B657" s="230"/>
    </row>
    <row r="658" spans="1:2" ht="11.25">
      <c r="A658" s="230"/>
      <c r="B658" s="230"/>
    </row>
    <row r="659" spans="1:2" ht="12">
      <c r="A659" s="225"/>
      <c r="B659" s="226"/>
    </row>
    <row r="661" ht="11.25">
      <c r="A661" s="234"/>
    </row>
    <row r="662" ht="12">
      <c r="A662" s="232"/>
    </row>
    <row r="663" spans="1:2" ht="11.25">
      <c r="A663" s="141"/>
      <c r="B663" s="142"/>
    </row>
    <row r="664" ht="11.25">
      <c r="B664" s="137"/>
    </row>
    <row r="665" spans="1:2" ht="12">
      <c r="A665" s="219"/>
      <c r="B665" s="232"/>
    </row>
    <row r="666" ht="11.25">
      <c r="A666" s="234"/>
    </row>
    <row r="667" ht="12">
      <c r="A667" s="232"/>
    </row>
    <row r="668" spans="1:2" ht="11.25">
      <c r="A668" s="144"/>
      <c r="B668" s="137"/>
    </row>
    <row r="669" spans="1:2" ht="11.25">
      <c r="A669" s="144"/>
      <c r="B669" s="137"/>
    </row>
    <row r="670" spans="1:2" ht="12">
      <c r="A670" s="219"/>
      <c r="B670" s="232"/>
    </row>
    <row r="671" ht="11.25">
      <c r="A671" s="234"/>
    </row>
    <row r="672" ht="12">
      <c r="A672" s="232"/>
    </row>
    <row r="673" spans="1:2" ht="11.25">
      <c r="A673" s="144"/>
      <c r="B673" s="137"/>
    </row>
    <row r="674" spans="1:2" ht="11.25">
      <c r="A674" s="144"/>
      <c r="B674" s="137"/>
    </row>
    <row r="675" spans="1:2" ht="12">
      <c r="A675" s="219"/>
      <c r="B675" s="232"/>
    </row>
    <row r="676" ht="11.25">
      <c r="A676" s="234"/>
    </row>
    <row r="677" ht="12">
      <c r="A677" s="232"/>
    </row>
    <row r="678" spans="1:2" ht="11.25">
      <c r="A678" s="144"/>
      <c r="B678" s="137"/>
    </row>
    <row r="679" ht="12">
      <c r="A679" s="232"/>
    </row>
    <row r="680" spans="1:2" ht="12">
      <c r="A680" s="219"/>
      <c r="B680" s="232"/>
    </row>
    <row r="681" ht="12">
      <c r="A681" s="232"/>
    </row>
    <row r="682" ht="12">
      <c r="A682" s="232"/>
    </row>
    <row r="683" spans="1:2" ht="11.25">
      <c r="A683" s="144"/>
      <c r="B683" s="137"/>
    </row>
    <row r="684" ht="12">
      <c r="A684" s="232"/>
    </row>
    <row r="685" ht="12">
      <c r="A685" s="232"/>
    </row>
    <row r="686" spans="1:2" ht="11.25">
      <c r="A686" s="144"/>
      <c r="B686" s="137"/>
    </row>
    <row r="687" ht="12">
      <c r="A687" s="232"/>
    </row>
    <row r="688" ht="12">
      <c r="A688" s="232"/>
    </row>
    <row r="689" spans="1:2" ht="11.25">
      <c r="A689" s="144"/>
      <c r="B689" s="137"/>
    </row>
    <row r="690" spans="1:2" ht="11.25">
      <c r="A690" s="144"/>
      <c r="B690" s="137"/>
    </row>
    <row r="691" spans="1:2" ht="11.25">
      <c r="A691" s="144"/>
      <c r="B691" s="137"/>
    </row>
    <row r="692" ht="12">
      <c r="A692" s="232"/>
    </row>
    <row r="693" ht="12">
      <c r="A693" s="232"/>
    </row>
    <row r="694" spans="1:2" ht="11.25">
      <c r="A694" s="144"/>
      <c r="B694" s="145"/>
    </row>
    <row r="695" ht="12">
      <c r="A695" s="232"/>
    </row>
    <row r="696" ht="12">
      <c r="A696" s="232"/>
    </row>
    <row r="697" spans="1:2" ht="11.25">
      <c r="A697" s="144"/>
      <c r="B697" s="137"/>
    </row>
    <row r="698" ht="12">
      <c r="A698" s="232"/>
    </row>
    <row r="699" ht="12">
      <c r="A699" s="232"/>
    </row>
    <row r="700" spans="1:2" ht="11.25">
      <c r="A700" s="144"/>
      <c r="B700" s="137"/>
    </row>
    <row r="701" ht="12">
      <c r="A701" s="232"/>
    </row>
    <row r="702" ht="12">
      <c r="A702" s="232"/>
    </row>
    <row r="703" spans="1:2" ht="11.25">
      <c r="A703" s="144"/>
      <c r="B703" s="137"/>
    </row>
    <row r="704" ht="12">
      <c r="A704" s="232"/>
    </row>
    <row r="705" ht="12">
      <c r="A705" s="232"/>
    </row>
    <row r="706" spans="1:2" ht="11.25">
      <c r="A706" s="144"/>
      <c r="B706" s="137"/>
    </row>
    <row r="707" ht="12">
      <c r="A707" s="232"/>
    </row>
    <row r="708" ht="12">
      <c r="A708" s="232"/>
    </row>
    <row r="709" spans="1:2" ht="11.25">
      <c r="A709" s="144"/>
      <c r="B709" s="137"/>
    </row>
    <row r="710" ht="12">
      <c r="A710" s="232"/>
    </row>
    <row r="711" ht="12">
      <c r="A711" s="232"/>
    </row>
    <row r="712" spans="1:2" ht="11.25">
      <c r="A712" s="144"/>
      <c r="B712" s="137"/>
    </row>
    <row r="713" ht="12">
      <c r="A713" s="232"/>
    </row>
    <row r="714" ht="12">
      <c r="A714" s="232"/>
    </row>
    <row r="715" spans="1:2" ht="11.25">
      <c r="A715" s="144"/>
      <c r="B715" s="137"/>
    </row>
    <row r="716" ht="12">
      <c r="A716" s="232"/>
    </row>
    <row r="717" ht="12">
      <c r="A717" s="232"/>
    </row>
    <row r="718" spans="1:2" ht="11.25">
      <c r="A718" s="144"/>
      <c r="B718" s="137"/>
    </row>
    <row r="719" ht="12">
      <c r="A719" s="232"/>
    </row>
    <row r="720" ht="12">
      <c r="A720" s="232"/>
    </row>
    <row r="721" spans="1:2" ht="11.25">
      <c r="A721" s="144"/>
      <c r="B721" s="137"/>
    </row>
    <row r="722" ht="11.25">
      <c r="B722" s="137"/>
    </row>
    <row r="723" ht="12">
      <c r="A723" s="232"/>
    </row>
    <row r="724" spans="1:2" ht="11.25">
      <c r="A724" s="144"/>
      <c r="B724" s="137"/>
    </row>
    <row r="725" spans="1:2" ht="11.25">
      <c r="A725" s="144"/>
      <c r="B725" s="137"/>
    </row>
    <row r="726" ht="12">
      <c r="A726" s="232"/>
    </row>
    <row r="727" spans="1:2" ht="11.25">
      <c r="A727" s="144"/>
      <c r="B727" s="137"/>
    </row>
    <row r="728" spans="1:2" ht="11.25">
      <c r="A728" s="144"/>
      <c r="B728" s="137"/>
    </row>
    <row r="729" spans="1:2" ht="12">
      <c r="A729" s="219"/>
      <c r="B729" s="232"/>
    </row>
    <row r="730" spans="1:2" ht="11.25">
      <c r="A730" s="144"/>
      <c r="B730" s="137"/>
    </row>
    <row r="731" ht="12">
      <c r="A731" s="232"/>
    </row>
    <row r="732" spans="1:2" ht="12">
      <c r="A732" s="232"/>
      <c r="B732" s="232"/>
    </row>
    <row r="733" spans="1:2" ht="12">
      <c r="A733" s="232"/>
      <c r="B733" s="232"/>
    </row>
    <row r="734" ht="12">
      <c r="A734" s="232"/>
    </row>
    <row r="735" spans="1:2" ht="11.25">
      <c r="A735" s="144"/>
      <c r="B735" s="137"/>
    </row>
    <row r="736" spans="1:2" ht="12">
      <c r="A736" s="232"/>
      <c r="B736" s="232"/>
    </row>
    <row r="737" ht="12">
      <c r="A737" s="232"/>
    </row>
    <row r="738" spans="1:2" ht="11.25">
      <c r="A738" s="144"/>
      <c r="B738" s="137"/>
    </row>
    <row r="739" spans="1:2" ht="12">
      <c r="A739" s="232"/>
      <c r="B739" s="232"/>
    </row>
    <row r="740" ht="12">
      <c r="A740" s="232"/>
    </row>
    <row r="741" spans="1:2" ht="11.25">
      <c r="A741" s="144"/>
      <c r="B741" s="137"/>
    </row>
    <row r="742" spans="1:2" ht="12">
      <c r="A742" s="232"/>
      <c r="B742" s="232"/>
    </row>
    <row r="743" ht="12">
      <c r="A743" s="232"/>
    </row>
    <row r="744" spans="1:2" ht="11.25">
      <c r="A744" s="144"/>
      <c r="B744" s="137"/>
    </row>
    <row r="745" ht="12">
      <c r="A745" s="232"/>
    </row>
    <row r="746" ht="12">
      <c r="A746" s="232"/>
    </row>
    <row r="747" spans="1:2" ht="11.25">
      <c r="A747" s="144"/>
      <c r="B747" s="137"/>
    </row>
    <row r="748" ht="12">
      <c r="A748" s="232"/>
    </row>
    <row r="749" ht="12">
      <c r="A749" s="232"/>
    </row>
    <row r="750" spans="1:2" ht="11.25">
      <c r="A750" s="144"/>
      <c r="B750" s="137"/>
    </row>
    <row r="751" ht="12">
      <c r="A751" s="232"/>
    </row>
    <row r="752" spans="1:2" ht="12">
      <c r="A752" s="232"/>
      <c r="B752" s="144"/>
    </row>
    <row r="753" spans="1:2" ht="11.25">
      <c r="A753" s="144"/>
      <c r="B753" s="137"/>
    </row>
    <row r="754" spans="1:2" ht="11.25">
      <c r="A754" s="144"/>
      <c r="B754" s="137"/>
    </row>
    <row r="755" spans="1:2" ht="11.25">
      <c r="A755" s="144"/>
      <c r="B755" s="137"/>
    </row>
    <row r="756" ht="12">
      <c r="A756" s="232"/>
    </row>
    <row r="757" ht="12">
      <c r="A757" s="232"/>
    </row>
    <row r="758" spans="1:2" ht="11.25">
      <c r="A758" s="144"/>
      <c r="B758" s="137"/>
    </row>
    <row r="759" ht="12">
      <c r="A759" s="232"/>
    </row>
    <row r="760" ht="12">
      <c r="A760" s="232"/>
    </row>
    <row r="761" spans="1:2" ht="11.25">
      <c r="A761" s="144"/>
      <c r="B761" s="137"/>
    </row>
    <row r="762" spans="1:2" ht="11.25">
      <c r="A762" s="144"/>
      <c r="B762" s="137"/>
    </row>
    <row r="763" spans="1:2" ht="11.25">
      <c r="A763" s="144"/>
      <c r="B763" s="137"/>
    </row>
    <row r="764" spans="1:2" ht="11.25">
      <c r="A764" s="144"/>
      <c r="B764" s="137"/>
    </row>
    <row r="765" spans="1:2" ht="11.25">
      <c r="A765" s="144"/>
      <c r="B765" s="137"/>
    </row>
    <row r="766" spans="1:2" ht="11.25">
      <c r="A766" s="144"/>
      <c r="B766" s="137"/>
    </row>
    <row r="767" ht="12">
      <c r="A767" s="232"/>
    </row>
    <row r="768" spans="1:2" ht="12">
      <c r="A768" s="232"/>
      <c r="B768" s="137"/>
    </row>
    <row r="769" spans="1:2" ht="11.25">
      <c r="A769" s="233"/>
      <c r="B769" s="137"/>
    </row>
    <row r="770" spans="1:2" ht="11.25">
      <c r="A770" s="144"/>
      <c r="B770" s="137"/>
    </row>
    <row r="771" spans="1:2" ht="11.25">
      <c r="A771" s="144"/>
      <c r="B771" s="137"/>
    </row>
    <row r="772" spans="1:2" ht="11.25">
      <c r="A772" s="144"/>
      <c r="B772" s="137"/>
    </row>
    <row r="773" spans="1:2" ht="11.25">
      <c r="A773" s="144"/>
      <c r="B773" s="137"/>
    </row>
    <row r="774" spans="1:2" ht="11.25">
      <c r="A774" s="144"/>
      <c r="B774" s="137"/>
    </row>
    <row r="775" ht="12">
      <c r="A775" s="232"/>
    </row>
    <row r="776" ht="12">
      <c r="A776" s="232"/>
    </row>
    <row r="777" spans="1:2" ht="11.25">
      <c r="A777" s="144"/>
      <c r="B777" s="137"/>
    </row>
    <row r="778" ht="11.25">
      <c r="B778" s="137"/>
    </row>
    <row r="779" spans="1:2" ht="12">
      <c r="A779" s="232"/>
      <c r="B779" s="137"/>
    </row>
    <row r="780" spans="1:2" ht="11.25">
      <c r="A780" s="144"/>
      <c r="B780" s="137"/>
    </row>
    <row r="781" spans="1:2" ht="11.25">
      <c r="A781" s="144"/>
      <c r="B781" s="137"/>
    </row>
    <row r="782" spans="1:2" ht="12">
      <c r="A782" s="232"/>
      <c r="B782" s="137"/>
    </row>
    <row r="783" spans="1:2" ht="11.25">
      <c r="A783" s="144"/>
      <c r="B783" s="137"/>
    </row>
    <row r="784" ht="11.25">
      <c r="B784" s="137"/>
    </row>
    <row r="785" spans="1:2" ht="12">
      <c r="A785" s="221"/>
      <c r="B785" s="232"/>
    </row>
    <row r="786" ht="11.25">
      <c r="B786" s="137"/>
    </row>
    <row r="787" spans="1:2" ht="12">
      <c r="A787" s="232"/>
      <c r="B787" s="232"/>
    </row>
    <row r="788" ht="12">
      <c r="A788" s="232"/>
    </row>
    <row r="789" ht="12">
      <c r="A789" s="232"/>
    </row>
    <row r="790" spans="1:2" ht="11.25">
      <c r="A790" s="144"/>
      <c r="B790" s="137"/>
    </row>
    <row r="791" spans="1:2" ht="11.25">
      <c r="A791" s="144"/>
      <c r="B791" s="137"/>
    </row>
    <row r="792" ht="12">
      <c r="A792" s="232"/>
    </row>
    <row r="793" ht="12">
      <c r="A793" s="232"/>
    </row>
    <row r="794" spans="1:2" ht="11.25">
      <c r="A794" s="144"/>
      <c r="B794" s="137"/>
    </row>
    <row r="795" spans="1:2" ht="11.25">
      <c r="A795" s="144"/>
      <c r="B795" s="137"/>
    </row>
    <row r="796" spans="1:2" ht="11.25">
      <c r="A796" s="144"/>
      <c r="B796" s="137"/>
    </row>
    <row r="797" spans="1:2" ht="11.25">
      <c r="A797" s="144"/>
      <c r="B797" s="137"/>
    </row>
    <row r="798" spans="1:2" ht="11.25">
      <c r="A798" s="144"/>
      <c r="B798" s="137"/>
    </row>
    <row r="799" ht="12">
      <c r="A799" s="232"/>
    </row>
    <row r="800" ht="12">
      <c r="A800" s="232"/>
    </row>
    <row r="801" spans="1:2" ht="11.25">
      <c r="A801" s="144"/>
      <c r="B801" s="137"/>
    </row>
    <row r="802" spans="1:2" ht="11.25">
      <c r="A802" s="144"/>
      <c r="B802" s="137"/>
    </row>
    <row r="803" spans="1:2" ht="11.25">
      <c r="A803" s="144"/>
      <c r="B803" s="137"/>
    </row>
    <row r="804" spans="1:2" ht="11.25">
      <c r="A804" s="144"/>
      <c r="B804" s="137"/>
    </row>
    <row r="805" spans="1:2" ht="11.25">
      <c r="A805" s="144"/>
      <c r="B805" s="137"/>
    </row>
    <row r="806" spans="1:2" ht="12">
      <c r="A806" s="219"/>
      <c r="B806" s="232"/>
    </row>
    <row r="807" spans="1:2" ht="11.25">
      <c r="A807" s="144"/>
      <c r="B807" s="137"/>
    </row>
    <row r="808" spans="1:2" ht="12">
      <c r="A808" s="232"/>
      <c r="B808" s="232"/>
    </row>
    <row r="809" ht="12">
      <c r="A809" s="232"/>
    </row>
    <row r="810" ht="12">
      <c r="A810" s="232"/>
    </row>
    <row r="811" spans="1:2" ht="11.25">
      <c r="A811" s="144"/>
      <c r="B811" s="137"/>
    </row>
    <row r="812" spans="1:2" ht="11.25">
      <c r="A812" s="144"/>
      <c r="B812" s="137"/>
    </row>
    <row r="813" ht="12">
      <c r="A813" s="232"/>
    </row>
    <row r="814" spans="1:2" ht="11.25">
      <c r="A814" s="144"/>
      <c r="B814" s="137"/>
    </row>
    <row r="815" ht="12">
      <c r="A815" s="232"/>
    </row>
    <row r="816" ht="12">
      <c r="A816" s="232"/>
    </row>
    <row r="817" spans="1:2" ht="11.25">
      <c r="A817" s="144"/>
      <c r="B817" s="137"/>
    </row>
    <row r="818" spans="1:2" ht="11.25">
      <c r="A818" s="144"/>
      <c r="B818" s="137"/>
    </row>
    <row r="819" ht="12">
      <c r="A819" s="232"/>
    </row>
    <row r="820" ht="12">
      <c r="A820" s="232"/>
    </row>
    <row r="821" spans="1:2" ht="11.25">
      <c r="A821" s="144"/>
      <c r="B821" s="137"/>
    </row>
    <row r="822" ht="11.25">
      <c r="A822" s="234"/>
    </row>
    <row r="824" spans="1:2" ht="12">
      <c r="A824" s="225"/>
      <c r="B824" s="231"/>
    </row>
    <row r="826" spans="1:2" ht="12">
      <c r="A826" s="225"/>
      <c r="B826" s="226"/>
    </row>
    <row r="829" spans="1:2" ht="12">
      <c r="A829" s="227"/>
      <c r="B829" s="226"/>
    </row>
    <row r="831" spans="1:2" ht="12">
      <c r="A831" s="227"/>
      <c r="B831" s="226"/>
    </row>
    <row r="833" spans="1:2" ht="12">
      <c r="A833" s="227"/>
      <c r="B833" s="228"/>
    </row>
    <row r="834" spans="1:2" ht="11.25">
      <c r="A834" s="223"/>
      <c r="B834" s="224"/>
    </row>
    <row r="836" spans="1:2" ht="12">
      <c r="A836" s="219"/>
      <c r="B836" s="220"/>
    </row>
    <row r="838" spans="1:2" ht="12">
      <c r="A838" s="219"/>
      <c r="B838" s="220"/>
    </row>
    <row r="840" spans="1:2" ht="12">
      <c r="A840" s="221"/>
      <c r="B840" s="222"/>
    </row>
    <row r="841" spans="1:2" ht="11.25">
      <c r="A841" s="217"/>
      <c r="B841" s="218"/>
    </row>
    <row r="843" spans="1:2" ht="12">
      <c r="A843" s="219"/>
      <c r="B843" s="220"/>
    </row>
    <row r="845" spans="1:2" ht="12">
      <c r="A845" s="219"/>
      <c r="B845" s="220"/>
    </row>
    <row r="847" spans="1:2" ht="12">
      <c r="A847" s="221"/>
      <c r="B847" s="222"/>
    </row>
    <row r="848" spans="1:2" ht="11.25">
      <c r="A848" s="217"/>
      <c r="B848" s="218"/>
    </row>
    <row r="850" spans="1:2" ht="12">
      <c r="A850" s="219"/>
      <c r="B850" s="220"/>
    </row>
    <row r="852" spans="1:2" ht="12">
      <c r="A852" s="219"/>
      <c r="B852" s="220"/>
    </row>
    <row r="854" spans="1:2" ht="12">
      <c r="A854" s="221"/>
      <c r="B854" s="222"/>
    </row>
    <row r="855" spans="1:2" ht="11.25">
      <c r="A855" s="217"/>
      <c r="B855" s="218"/>
    </row>
    <row r="856" spans="1:2" ht="11.25">
      <c r="A856" s="217"/>
      <c r="B856" s="218"/>
    </row>
    <row r="857" spans="1:2" ht="11.25">
      <c r="A857" s="217"/>
      <c r="B857" s="218"/>
    </row>
    <row r="858" spans="1:2" ht="11.25">
      <c r="A858" s="217"/>
      <c r="B858" s="218"/>
    </row>
    <row r="859" spans="1:2" ht="11.25">
      <c r="A859" s="217"/>
      <c r="B859" s="218"/>
    </row>
    <row r="861" spans="1:2" ht="12">
      <c r="A861" s="219"/>
      <c r="B861" s="220"/>
    </row>
    <row r="863" spans="1:2" ht="12">
      <c r="A863" s="219"/>
      <c r="B863" s="220"/>
    </row>
    <row r="865" spans="1:2" ht="12">
      <c r="A865" s="221"/>
      <c r="B865" s="222"/>
    </row>
    <row r="866" spans="1:2" ht="11.25">
      <c r="A866" s="217"/>
      <c r="B866" s="218"/>
    </row>
    <row r="867" spans="1:2" ht="11.25">
      <c r="A867" s="217"/>
      <c r="B867" s="218"/>
    </row>
    <row r="869" spans="1:2" ht="12">
      <c r="A869" s="219"/>
      <c r="B869" s="220"/>
    </row>
    <row r="871" spans="1:2" ht="12">
      <c r="A871" s="219"/>
      <c r="B871" s="220"/>
    </row>
    <row r="873" spans="1:2" ht="12">
      <c r="A873" s="221"/>
      <c r="B873" s="222"/>
    </row>
    <row r="874" spans="1:2" ht="11.25">
      <c r="A874" s="217"/>
      <c r="B874" s="218"/>
    </row>
    <row r="875" spans="1:2" ht="11.25">
      <c r="A875" s="217"/>
      <c r="B875" s="218"/>
    </row>
    <row r="877" spans="1:2" ht="12">
      <c r="A877" s="219"/>
      <c r="B877" s="220"/>
    </row>
    <row r="879" spans="1:2" ht="12">
      <c r="A879" s="219"/>
      <c r="B879" s="220"/>
    </row>
    <row r="881" spans="1:2" ht="12">
      <c r="A881" s="221"/>
      <c r="B881" s="222"/>
    </row>
    <row r="882" spans="1:2" ht="11.25">
      <c r="A882" s="217"/>
      <c r="B882" s="218"/>
    </row>
    <row r="883" spans="1:2" ht="11.25">
      <c r="A883" s="217"/>
      <c r="B883" s="218"/>
    </row>
    <row r="884" spans="1:2" ht="11.25">
      <c r="A884" s="217"/>
      <c r="B884" s="218"/>
    </row>
    <row r="885" spans="1:2" ht="11.25">
      <c r="A885" s="217"/>
      <c r="B885" s="218"/>
    </row>
    <row r="886" spans="1:2" ht="11.25">
      <c r="A886" s="217"/>
      <c r="B886" s="218"/>
    </row>
    <row r="887" spans="1:2" ht="11.25">
      <c r="A887" s="217"/>
      <c r="B887" s="218"/>
    </row>
    <row r="888" spans="1:2" ht="11.25">
      <c r="A888" s="217"/>
      <c r="B888" s="218"/>
    </row>
    <row r="889" spans="1:2" ht="11.25">
      <c r="A889" s="217"/>
      <c r="B889" s="218"/>
    </row>
    <row r="890" spans="1:2" ht="11.25">
      <c r="A890" s="217"/>
      <c r="B890" s="218"/>
    </row>
    <row r="891" spans="1:2" ht="11.25">
      <c r="A891" s="217"/>
      <c r="B891" s="218"/>
    </row>
    <row r="893" spans="1:2" ht="12">
      <c r="A893" s="219"/>
      <c r="B893" s="220"/>
    </row>
    <row r="895" spans="1:2" ht="12">
      <c r="A895" s="219"/>
      <c r="B895" s="220"/>
    </row>
    <row r="897" spans="1:2" ht="12">
      <c r="A897" s="221"/>
      <c r="B897" s="222"/>
    </row>
    <row r="898" spans="1:2" ht="11.25">
      <c r="A898" s="217"/>
      <c r="B898" s="218"/>
    </row>
    <row r="899" spans="1:2" ht="11.25">
      <c r="A899" s="217"/>
      <c r="B899" s="218"/>
    </row>
    <row r="900" spans="1:2" ht="11.25">
      <c r="A900" s="217"/>
      <c r="B900" s="218"/>
    </row>
    <row r="901" spans="1:2" ht="11.25">
      <c r="A901" s="217"/>
      <c r="B901" s="218"/>
    </row>
    <row r="902" spans="1:2" ht="11.25">
      <c r="A902" s="217"/>
      <c r="B902" s="218"/>
    </row>
    <row r="903" spans="1:2" ht="11.25">
      <c r="A903" s="217"/>
      <c r="B903" s="218"/>
    </row>
    <row r="905" spans="1:2" ht="12">
      <c r="A905" s="219"/>
      <c r="B905" s="220"/>
    </row>
    <row r="907" spans="1:2" ht="12">
      <c r="A907" s="219"/>
      <c r="B907" s="220"/>
    </row>
    <row r="909" spans="1:2" ht="12">
      <c r="A909" s="221"/>
      <c r="B909" s="222"/>
    </row>
    <row r="910" spans="1:2" ht="11.25">
      <c r="A910" s="217"/>
      <c r="B910" s="218"/>
    </row>
    <row r="911" spans="1:2" ht="11.25">
      <c r="A911" s="217"/>
      <c r="B911" s="218"/>
    </row>
    <row r="912" spans="1:2" ht="11.25">
      <c r="A912" s="217"/>
      <c r="B912" s="218"/>
    </row>
    <row r="915" spans="1:2" ht="12">
      <c r="A915" s="219"/>
      <c r="B915" s="220"/>
    </row>
    <row r="917" spans="1:2" ht="12">
      <c r="A917" s="219"/>
      <c r="B917" s="220"/>
    </row>
    <row r="919" spans="1:2" ht="12">
      <c r="A919" s="221"/>
      <c r="B919" s="222"/>
    </row>
    <row r="920" spans="1:2" ht="11.25">
      <c r="A920" s="217"/>
      <c r="B920" s="218"/>
    </row>
    <row r="922" spans="1:2" ht="12">
      <c r="A922" s="219"/>
      <c r="B922" s="220"/>
    </row>
    <row r="924" spans="1:2" ht="12">
      <c r="A924" s="219"/>
      <c r="B924" s="220"/>
    </row>
    <row r="926" spans="1:2" ht="12">
      <c r="A926" s="221"/>
      <c r="B926" s="222"/>
    </row>
    <row r="927" spans="1:2" ht="11.25">
      <c r="A927" s="217"/>
      <c r="B927" s="218"/>
    </row>
    <row r="928" spans="1:2" ht="11.25">
      <c r="A928" s="217"/>
      <c r="B928" s="218"/>
    </row>
    <row r="930" spans="1:2" ht="12">
      <c r="A930" s="219"/>
      <c r="B930" s="220"/>
    </row>
    <row r="932" spans="1:2" ht="12">
      <c r="A932" s="219"/>
      <c r="B932" s="220"/>
    </row>
    <row r="934" spans="1:2" ht="12">
      <c r="A934" s="221"/>
      <c r="B934" s="222"/>
    </row>
    <row r="935" spans="1:2" ht="11.25">
      <c r="A935" s="217"/>
      <c r="B935" s="218"/>
    </row>
    <row r="936" spans="1:2" ht="11.25">
      <c r="A936" s="217"/>
      <c r="B936" s="218"/>
    </row>
    <row r="937" spans="1:2" ht="11.25">
      <c r="A937" s="217"/>
      <c r="B937" s="218"/>
    </row>
    <row r="938" spans="1:2" ht="11.25">
      <c r="A938" s="217"/>
      <c r="B938" s="218"/>
    </row>
    <row r="939" spans="1:2" ht="11.25">
      <c r="A939" s="217"/>
      <c r="B939" s="218"/>
    </row>
    <row r="940" spans="1:2" ht="11.25">
      <c r="A940" s="217"/>
      <c r="B940" s="218"/>
    </row>
    <row r="941" spans="1:2" ht="11.25">
      <c r="A941" s="217"/>
      <c r="B941" s="218"/>
    </row>
    <row r="942" spans="1:2" ht="11.25">
      <c r="A942" s="217"/>
      <c r="B942" s="218"/>
    </row>
    <row r="943" spans="1:2" ht="11.25">
      <c r="A943" s="217"/>
      <c r="B943" s="218"/>
    </row>
    <row r="944" spans="1:2" ht="11.25">
      <c r="A944" s="217"/>
      <c r="B944" s="218"/>
    </row>
    <row r="945" spans="1:2" ht="11.25">
      <c r="A945" s="217"/>
      <c r="B945" s="218"/>
    </row>
    <row r="948" spans="1:2" ht="12">
      <c r="A948" s="219"/>
      <c r="B948" s="220"/>
    </row>
    <row r="950" spans="1:2" ht="12">
      <c r="A950" s="219"/>
      <c r="B950" s="220"/>
    </row>
  </sheetData>
  <sheetProtection/>
  <mergeCells count="4">
    <mergeCell ref="A1:E1"/>
    <mergeCell ref="A3:E3"/>
    <mergeCell ref="A5:B5"/>
    <mergeCell ref="A6:B6"/>
  </mergeCells>
  <conditionalFormatting sqref="E1:E2 E269:E272 E236:E240 E242:E267 E274:E65536 E89:E234 E4:E87">
    <cfRule type="cellIs" priority="6" dxfId="15" operator="greaterThan" stopIfTrue="1">
      <formula>9</formula>
    </cfRule>
  </conditionalFormatting>
  <conditionalFormatting sqref="E88">
    <cfRule type="cellIs" priority="5" dxfId="15" operator="greaterThan" stopIfTrue="1">
      <formula>9</formula>
    </cfRule>
  </conditionalFormatting>
  <conditionalFormatting sqref="E273">
    <cfRule type="cellIs" priority="4" dxfId="15" operator="greaterThan" stopIfTrue="1">
      <formula>9</formula>
    </cfRule>
  </conditionalFormatting>
  <conditionalFormatting sqref="E268">
    <cfRule type="cellIs" priority="3" dxfId="15" operator="greaterThan" stopIfTrue="1">
      <formula>9</formula>
    </cfRule>
  </conditionalFormatting>
  <conditionalFormatting sqref="E235">
    <cfRule type="cellIs" priority="2" dxfId="15" operator="greaterThan" stopIfTrue="1">
      <formula>9</formula>
    </cfRule>
  </conditionalFormatting>
  <conditionalFormatting sqref="E241">
    <cfRule type="cellIs" priority="1" dxfId="15" operator="greaterThan" stopIfTrue="1">
      <formula>9</formula>
    </cfRule>
  </conditionalFormatting>
  <printOptions horizontalCentered="1"/>
  <pageMargins left="0.1968503937007874" right="0.1968503937007874" top="0.4330708661417323" bottom="0.43307086614173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Mario</cp:lastModifiedBy>
  <cp:lastPrinted>2023-08-09T10:48:38Z</cp:lastPrinted>
  <dcterms:created xsi:type="dcterms:W3CDTF">2001-11-29T15:00:47Z</dcterms:created>
  <dcterms:modified xsi:type="dcterms:W3CDTF">2023-08-16T09:57:06Z</dcterms:modified>
  <cp:category/>
  <cp:version/>
  <cp:contentType/>
  <cp:contentStatus/>
</cp:coreProperties>
</file>